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\Documents\East Surrey District Scouts\NEW\"/>
    </mc:Choice>
  </mc:AlternateContent>
  <bookViews>
    <workbookView xWindow="120" yWindow="75" windowWidth="20400" windowHeight="7995" xr2:uid="{00000000-000D-0000-FFFF-FFFF00000000}"/>
  </bookViews>
  <sheets>
    <sheet name="Summary" sheetId="3" r:id="rId1"/>
    <sheet name="Receipts" sheetId="1" r:id="rId2"/>
    <sheet name="Payments" sheetId="2" r:id="rId3"/>
  </sheets>
  <definedNames>
    <definedName name="_xlnm.Print_Area" localSheetId="2">Payments!$B$1:$G$69</definedName>
    <definedName name="_xlnm.Print_Area" localSheetId="1">Receipts!$A$1:$K$52</definedName>
    <definedName name="_xlnm.Print_Area" localSheetId="0">Summary!$B$1:$H$51</definedName>
  </definedNames>
  <calcPr calcId="171027"/>
  <fileRecoveryPr autoRecover="0"/>
</workbook>
</file>

<file path=xl/calcChain.xml><?xml version="1.0" encoding="utf-8"?>
<calcChain xmlns="http://schemas.openxmlformats.org/spreadsheetml/2006/main">
  <c r="H51" i="1" l="1"/>
  <c r="G41" i="1"/>
  <c r="G49" i="1"/>
  <c r="G29" i="1"/>
  <c r="I29" i="1" s="1"/>
  <c r="G30" i="1"/>
  <c r="I30" i="1" s="1"/>
  <c r="G31" i="1"/>
  <c r="I31" i="1" s="1"/>
  <c r="G32" i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I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I32" i="1" l="1"/>
  <c r="G50" i="1"/>
  <c r="I50" i="1" s="1"/>
  <c r="G25" i="1"/>
  <c r="I25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6" i="1"/>
  <c r="I26" i="1" s="1"/>
  <c r="G27" i="1"/>
  <c r="G28" i="1"/>
  <c r="I28" i="1" s="1"/>
  <c r="I49" i="1"/>
  <c r="G11" i="1"/>
  <c r="I11" i="1" s="1"/>
  <c r="I27" i="1" l="1"/>
  <c r="I51" i="1" s="1"/>
  <c r="F56" i="2"/>
  <c r="B5" i="2" l="1"/>
  <c r="B5" i="1" l="1"/>
  <c r="B5" i="3"/>
  <c r="H5" i="3"/>
  <c r="G5" i="3"/>
  <c r="F5" i="3"/>
  <c r="E5" i="3"/>
  <c r="D5" i="3"/>
  <c r="C5" i="3"/>
  <c r="N22" i="2" l="1"/>
  <c r="N23" i="2"/>
  <c r="N24" i="2"/>
  <c r="N25" i="2"/>
  <c r="N21" i="2"/>
  <c r="F60" i="2"/>
  <c r="F59" i="2"/>
  <c r="F58" i="2"/>
  <c r="F57" i="2"/>
  <c r="F42" i="2" l="1"/>
  <c r="E24" i="3" l="1"/>
  <c r="F51" i="1"/>
  <c r="E51" i="1" l="1"/>
  <c r="G51" i="1" l="1"/>
  <c r="C49" i="2" l="1"/>
  <c r="C47" i="2"/>
  <c r="C45" i="2"/>
  <c r="C48" i="2"/>
  <c r="C46" i="2"/>
  <c r="E22" i="3"/>
  <c r="E26" i="3" s="1"/>
  <c r="C50" i="2" l="1"/>
</calcChain>
</file>

<file path=xl/sharedStrings.xml><?xml version="1.0" encoding="utf-8"?>
<sst xmlns="http://schemas.openxmlformats.org/spreadsheetml/2006/main" count="104" uniqueCount="95">
  <si>
    <t>Payments</t>
  </si>
  <si>
    <t>Receipts</t>
  </si>
  <si>
    <t>Description</t>
  </si>
  <si>
    <t>Date</t>
  </si>
  <si>
    <t>Totals</t>
  </si>
  <si>
    <t>Total £</t>
  </si>
  <si>
    <t>East Surrey District Scout Council</t>
  </si>
  <si>
    <t xml:space="preserve"> </t>
  </si>
  <si>
    <t>Signed</t>
  </si>
  <si>
    <t>Supplier</t>
  </si>
  <si>
    <t>to</t>
  </si>
  <si>
    <t xml:space="preserve">Receipts and Payments </t>
  </si>
  <si>
    <t>Payment Date</t>
  </si>
  <si>
    <t>Method</t>
  </si>
  <si>
    <t>Outstanding £</t>
  </si>
  <si>
    <t>Detail</t>
  </si>
  <si>
    <t>Summary</t>
  </si>
  <si>
    <t>Amount</t>
  </si>
  <si>
    <t>from</t>
  </si>
  <si>
    <t>Suggested member donation</t>
  </si>
  <si>
    <t>Suggested non-member donation</t>
  </si>
  <si>
    <t>Total raised</t>
  </si>
  <si>
    <t>Total expended</t>
  </si>
  <si>
    <t>Received £</t>
  </si>
  <si>
    <t>Event Surplus/(Deficit)</t>
  </si>
  <si>
    <t>Event co-ordinator</t>
  </si>
  <si>
    <t>Cost £</t>
  </si>
  <si>
    <t>Receipt Ref</t>
  </si>
  <si>
    <t>Name of event</t>
  </si>
  <si>
    <t>Date of Event</t>
  </si>
  <si>
    <t>NOTES:</t>
  </si>
  <si>
    <t>Nick Hough (DC)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</si>
  <si>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</si>
  <si>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</si>
  <si>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</si>
  <si>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</si>
  <si>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</si>
  <si>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</si>
  <si>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</si>
  <si>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</si>
  <si>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</si>
  <si>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</si>
  <si>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</si>
  <si>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</si>
  <si>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</si>
  <si>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</si>
  <si>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</si>
  <si>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</si>
  <si>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</si>
  <si>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</si>
  <si>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</si>
  <si>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</si>
  <si>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</si>
  <si>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</si>
  <si>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</si>
  <si>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Payment Method</t>
  </si>
  <si>
    <t>Bank Transfer</t>
  </si>
  <si>
    <t>Cheque</t>
  </si>
  <si>
    <t>Cash</t>
  </si>
  <si>
    <t>Claimant 1:</t>
  </si>
  <si>
    <t>Claimant 2:</t>
  </si>
  <si>
    <t>Claimant 3:</t>
  </si>
  <si>
    <t>Claimant 4:</t>
  </si>
  <si>
    <t>Claimant 5:</t>
  </si>
  <si>
    <t>Name</t>
  </si>
  <si>
    <t>Account Number</t>
  </si>
  <si>
    <t>Sort Code</t>
  </si>
  <si>
    <t>Fill in name here 1</t>
  </si>
  <si>
    <t>Fill in name here 2</t>
  </si>
  <si>
    <t>Fill in name here 3</t>
  </si>
  <si>
    <t>Fill in name here 4</t>
  </si>
  <si>
    <t>24</t>
  </si>
  <si>
    <t>25</t>
  </si>
  <si>
    <t>Date Paid</t>
  </si>
  <si>
    <t>Signature of District Commissioner:</t>
  </si>
  <si>
    <t>Date:</t>
  </si>
  <si>
    <t>Event authorised by</t>
  </si>
  <si>
    <t>Fill in name here 5</t>
  </si>
  <si>
    <t>Section</t>
  </si>
  <si>
    <t>Member/
Non Member</t>
  </si>
  <si>
    <t>Beavers</t>
  </si>
  <si>
    <t>Cubs</t>
  </si>
  <si>
    <t>Scouts</t>
  </si>
  <si>
    <t>Explorers</t>
  </si>
  <si>
    <t>Network</t>
  </si>
  <si>
    <t>Member</t>
  </si>
  <si>
    <t>Non-member</t>
  </si>
  <si>
    <t>Full Name</t>
  </si>
  <si>
    <t>OMS</t>
  </si>
  <si>
    <t>Additional
 Contribution</t>
  </si>
  <si>
    <t>Charge to:</t>
  </si>
  <si>
    <t xml:space="preserve">Amount </t>
  </si>
  <si>
    <r>
      <t>Expense Claims</t>
    </r>
    <r>
      <rPr>
        <b/>
        <sz val="12"/>
        <color theme="1"/>
        <rFont val="Arial"/>
        <family val="2"/>
      </rPr>
      <t xml:space="preserve"> (Bank Details)</t>
    </r>
  </si>
  <si>
    <t>Note: If expenses have been met personally, and are to be later reimbursed by the disrict, please fill in your name as a  'claimant' under the 'Expense Claims' heading and then select your name as the payment method.</t>
  </si>
  <si>
    <t>Expense Claim Authorisation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</si>
</sst>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;#,##0"/>
  </numFmts>
  <fonts count="2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0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Arial"/>
      <family val="2"/>
    </font>
    <font>
      <i/>
      <sz val="12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u/>
      <sz val="16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left" vertical="top"/>
    </xf>
    <xf numFmtId="0" fontId="0" fillId="0" borderId="0" xfId="0" applyFont="1" applyFill="1" applyProtection="1"/>
    <xf numFmtId="0" fontId="0" fillId="0" borderId="0" xfId="0" applyFill="1" applyBorder="1" applyProtection="1"/>
    <xf numFmtId="44" fontId="0" fillId="0" borderId="0" xfId="0" applyNumberFormat="1" applyFill="1" applyBorder="1" applyProtection="1"/>
    <xf numFmtId="43" fontId="10" fillId="4" borderId="26" xfId="1" applyFont="1" applyFill="1" applyBorder="1" applyProtection="1"/>
    <xf numFmtId="43" fontId="10" fillId="4" borderId="27" xfId="1" applyFont="1" applyFill="1" applyBorder="1" applyProtection="1"/>
    <xf numFmtId="8" fontId="0" fillId="0" borderId="0" xfId="0" applyNumberFormat="1" applyFill="1" applyBorder="1" applyProtection="1"/>
    <xf numFmtId="43" fontId="10" fillId="4" borderId="28" xfId="1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43" fontId="1" fillId="0" borderId="0" xfId="1" applyFont="1" applyFill="1" applyBorder="1" applyProtection="1"/>
    <xf numFmtId="43" fontId="12" fillId="0" borderId="0" xfId="1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  <protection locked="0"/>
    </xf>
    <xf numFmtId="43" fontId="0" fillId="0" borderId="19" xfId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43" fontId="0" fillId="0" borderId="21" xfId="1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23" xfId="0" applyFill="1" applyBorder="1" applyAlignment="1" applyProtection="1">
      <alignment horizontal="center"/>
      <protection locked="0"/>
    </xf>
    <xf numFmtId="43" fontId="0" fillId="0" borderId="23" xfId="1" applyFont="1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9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15" fontId="0" fillId="2" borderId="0" xfId="0" applyNumberFormat="1" applyFont="1" applyFill="1" applyBorder="1" applyAlignment="1" applyProtection="1">
      <alignment horizontal="center"/>
    </xf>
    <xf numFmtId="0" fontId="0" fillId="2" borderId="6" xfId="0" applyFont="1" applyFill="1" applyBorder="1" applyProtection="1"/>
    <xf numFmtId="44" fontId="10" fillId="3" borderId="1" xfId="2" applyFont="1" applyFill="1" applyBorder="1" applyProtection="1"/>
    <xf numFmtId="0" fontId="10" fillId="2" borderId="0" xfId="0" applyFont="1" applyFill="1" applyProtection="1"/>
    <xf numFmtId="44" fontId="10" fillId="3" borderId="1" xfId="0" applyNumberFormat="1" applyFont="1" applyFill="1" applyBorder="1" applyProtection="1"/>
    <xf numFmtId="0" fontId="0" fillId="2" borderId="1" xfId="0" applyFont="1" applyFill="1" applyBorder="1" applyAlignment="1" applyProtection="1">
      <alignment vertical="center"/>
    </xf>
    <xf numFmtId="0" fontId="3" fillId="2" borderId="0" xfId="0" applyFont="1" applyFill="1" applyProtection="1"/>
    <xf numFmtId="15" fontId="0" fillId="2" borderId="1" xfId="0" applyNumberFormat="1" applyFont="1" applyFill="1" applyBorder="1" applyAlignment="1" applyProtection="1">
      <alignment horizontal="center"/>
      <protection locked="0"/>
    </xf>
    <xf numFmtId="44" fontId="0" fillId="2" borderId="1" xfId="2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8" fillId="0" borderId="0" xfId="0" applyFont="1" applyFill="1" applyAlignment="1" applyProtection="1">
      <alignment horizontal="left"/>
    </xf>
    <xf numFmtId="0" fontId="1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1" fillId="0" borderId="5" xfId="0" applyFont="1" applyFill="1" applyBorder="1" applyAlignment="1" applyProtection="1">
      <alignment horizontal="left"/>
    </xf>
    <xf numFmtId="0" fontId="17" fillId="2" borderId="0" xfId="0" applyFont="1" applyFill="1" applyProtection="1"/>
    <xf numFmtId="0" fontId="11" fillId="2" borderId="0" xfId="0" applyFont="1" applyFill="1" applyProtection="1"/>
    <xf numFmtId="0" fontId="0" fillId="0" borderId="0" xfId="0" applyFill="1" applyBorder="1" applyAlignment="1" applyProtection="1">
      <alignment horizontal="left"/>
    </xf>
    <xf numFmtId="43" fontId="0" fillId="0" borderId="0" xfId="1" applyFont="1" applyFill="1" applyBorder="1" applyProtection="1"/>
    <xf numFmtId="0" fontId="8" fillId="0" borderId="0" xfId="0" applyFont="1" applyFill="1" applyProtection="1"/>
    <xf numFmtId="44" fontId="1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0" borderId="25" xfId="0" applyFill="1" applyBorder="1" applyProtection="1"/>
    <xf numFmtId="0" fontId="0" fillId="0" borderId="25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left"/>
    </xf>
    <xf numFmtId="49" fontId="16" fillId="2" borderId="0" xfId="3" applyNumberFormat="1" applyFont="1" applyFill="1" applyAlignment="1" applyProtection="1">
      <alignment horizontal="left"/>
    </xf>
    <xf numFmtId="0" fontId="6" fillId="2" borderId="0" xfId="0" applyFont="1" applyFill="1" applyBorder="1" applyProtection="1"/>
    <xf numFmtId="15" fontId="0" fillId="0" borderId="8" xfId="0" applyNumberForma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left"/>
      <protection locked="0"/>
    </xf>
    <xf numFmtId="0" fontId="0" fillId="0" borderId="8" xfId="0" applyNumberFormat="1" applyFont="1" applyFill="1" applyBorder="1" applyAlignment="1" applyProtection="1">
      <alignment horizontal="left"/>
      <protection locked="0"/>
    </xf>
    <xf numFmtId="43" fontId="0" fillId="0" borderId="8" xfId="1" applyFont="1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15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43" fontId="0" fillId="0" borderId="11" xfId="1" applyFont="1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left"/>
      <protection locked="0"/>
    </xf>
    <xf numFmtId="44" fontId="0" fillId="0" borderId="11" xfId="0" applyNumberFormat="1" applyFill="1" applyBorder="1" applyAlignment="1" applyProtection="1">
      <alignment horizontal="left"/>
      <protection locked="0"/>
    </xf>
    <xf numFmtId="14" fontId="0" fillId="0" borderId="11" xfId="0" applyNumberFormat="1" applyFont="1" applyFill="1" applyBorder="1" applyAlignment="1" applyProtection="1">
      <alignment horizontal="left"/>
      <protection locked="0"/>
    </xf>
    <xf numFmtId="6" fontId="0" fillId="0" borderId="11" xfId="0" applyNumberFormat="1" applyFill="1" applyBorder="1" applyAlignment="1" applyProtection="1">
      <alignment horizontal="left"/>
      <protection locked="0"/>
    </xf>
    <xf numFmtId="15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43" fontId="0" fillId="0" borderId="14" xfId="1" applyFont="1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15" fontId="0" fillId="0" borderId="8" xfId="0" applyNumberFormat="1" applyFont="1" applyFill="1" applyBorder="1" applyAlignment="1" applyProtection="1">
      <alignment horizontal="center"/>
      <protection locked="0"/>
    </xf>
    <xf numFmtId="15" fontId="0" fillId="0" borderId="11" xfId="0" applyNumberFormat="1" applyFont="1" applyFill="1" applyBorder="1" applyAlignment="1" applyProtection="1">
      <alignment horizontal="center"/>
      <protection locked="0"/>
    </xf>
    <xf numFmtId="15" fontId="0" fillId="0" borderId="14" xfId="0" applyNumberFormat="1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7" fillId="0" borderId="0" xfId="0" applyFont="1" applyFill="1" applyBorder="1" applyProtection="1"/>
    <xf numFmtId="44" fontId="17" fillId="0" borderId="0" xfId="0" applyNumberFormat="1" applyFont="1" applyFill="1" applyBorder="1" applyProtection="1"/>
    <xf numFmtId="0" fontId="23" fillId="0" borderId="0" xfId="0" applyFont="1" applyFill="1" applyBorder="1" applyProtection="1"/>
    <xf numFmtId="8" fontId="17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11" fillId="0" borderId="0" xfId="0" applyFont="1" applyFill="1" applyBorder="1" applyProtection="1"/>
    <xf numFmtId="6" fontId="11" fillId="0" borderId="0" xfId="0" applyNumberFormat="1" applyFont="1" applyFill="1" applyBorder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14" fontId="11" fillId="0" borderId="0" xfId="0" applyNumberFormat="1" applyFont="1" applyFill="1" applyAlignment="1" applyProtection="1">
      <alignment horizontal="left"/>
    </xf>
    <xf numFmtId="0" fontId="25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43" fontId="10" fillId="4" borderId="29" xfId="0" applyNumberFormat="1" applyFont="1" applyFill="1" applyBorder="1" applyAlignment="1" applyProtection="1">
      <alignment horizontal="left"/>
    </xf>
    <xf numFmtId="164" fontId="11" fillId="0" borderId="30" xfId="0" applyNumberFormat="1" applyFont="1" applyFill="1" applyBorder="1" applyProtection="1">
      <protection locked="0"/>
    </xf>
    <xf numFmtId="43" fontId="10" fillId="4" borderId="6" xfId="0" applyNumberFormat="1" applyFont="1" applyFill="1" applyBorder="1" applyAlignment="1" applyProtection="1">
      <alignment horizontal="left"/>
    </xf>
    <xf numFmtId="164" fontId="11" fillId="0" borderId="32" xfId="0" applyNumberFormat="1" applyFont="1" applyFill="1" applyBorder="1" applyProtection="1">
      <protection locked="0"/>
    </xf>
    <xf numFmtId="43" fontId="10" fillId="4" borderId="0" xfId="0" applyNumberFormat="1" applyFont="1" applyFill="1" applyBorder="1" applyAlignment="1" applyProtection="1">
      <alignment horizontal="left"/>
    </xf>
    <xf numFmtId="164" fontId="11" fillId="0" borderId="34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 wrapText="1"/>
    </xf>
    <xf numFmtId="0" fontId="17" fillId="0" borderId="16" xfId="0" applyFont="1" applyFill="1" applyBorder="1" applyProtection="1">
      <protection locked="0"/>
    </xf>
    <xf numFmtId="0" fontId="17" fillId="0" borderId="17" xfId="0" applyFont="1" applyFill="1" applyBorder="1" applyProtection="1">
      <protection locked="0"/>
    </xf>
    <xf numFmtId="0" fontId="17" fillId="0" borderId="18" xfId="0" applyFont="1" applyFill="1" applyBorder="1" applyProtection="1">
      <protection locked="0"/>
    </xf>
    <xf numFmtId="15" fontId="11" fillId="0" borderId="16" xfId="0" applyNumberFormat="1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15" fontId="11" fillId="0" borderId="17" xfId="0" applyNumberFormat="1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15" fontId="11" fillId="0" borderId="18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44" fontId="10" fillId="4" borderId="36" xfId="0" applyNumberFormat="1" applyFont="1" applyFill="1" applyBorder="1" applyAlignment="1" applyProtection="1"/>
    <xf numFmtId="44" fontId="10" fillId="4" borderId="37" xfId="0" applyNumberFormat="1" applyFont="1" applyFill="1" applyBorder="1" applyAlignment="1" applyProtection="1"/>
    <xf numFmtId="44" fontId="10" fillId="4" borderId="29" xfId="0" applyNumberFormat="1" applyFont="1" applyFill="1" applyBorder="1" applyAlignment="1" applyProtection="1"/>
    <xf numFmtId="0" fontId="12" fillId="0" borderId="5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11" fillId="0" borderId="25" xfId="0" applyFont="1" applyFill="1" applyBorder="1" applyAlignment="1" applyProtection="1">
      <alignment horizontal="left"/>
    </xf>
    <xf numFmtId="43" fontId="1" fillId="0" borderId="25" xfId="1" applyFont="1" applyFill="1" applyBorder="1" applyProtection="1"/>
    <xf numFmtId="43" fontId="0" fillId="0" borderId="25" xfId="1" applyFont="1" applyFill="1" applyBorder="1" applyProtection="1"/>
    <xf numFmtId="0" fontId="11" fillId="4" borderId="0" xfId="0" applyFont="1" applyFill="1" applyAlignment="1" applyProtection="1">
      <alignment horizontal="left"/>
    </xf>
    <xf numFmtId="0" fontId="11" fillId="4" borderId="5" xfId="0" applyFont="1" applyFill="1" applyBorder="1" applyAlignment="1" applyProtection="1">
      <alignment horizontal="left"/>
    </xf>
    <xf numFmtId="44" fontId="10" fillId="4" borderId="0" xfId="2" applyFont="1" applyFill="1" applyBorder="1" applyProtection="1"/>
    <xf numFmtId="44" fontId="10" fillId="4" borderId="5" xfId="2" applyFont="1" applyFill="1" applyBorder="1" applyProtection="1"/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0" fillId="3" borderId="4" xfId="0" applyFont="1" applyFill="1" applyBorder="1" applyAlignment="1" applyProtection="1">
      <alignment horizontal="left" vertical="center"/>
    </xf>
    <xf numFmtId="0" fontId="0" fillId="3" borderId="2" xfId="0" applyFont="1" applyFill="1" applyBorder="1" applyAlignment="1" applyProtection="1">
      <alignment horizontal="lef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 vertical="top" wrapText="1"/>
    </xf>
    <xf numFmtId="0" fontId="26" fillId="0" borderId="0" xfId="0" applyFont="1" applyFill="1" applyProtection="1"/>
    <xf numFmtId="49" fontId="28" fillId="2" borderId="0" xfId="3" applyNumberFormat="1" applyFont="1" applyFill="1" applyBorder="1" applyAlignment="1" applyProtection="1">
      <alignment horizontal="left"/>
    </xf>
    <xf numFmtId="0" fontId="26" fillId="0" borderId="0" xfId="0" applyFont="1" applyFill="1" applyAlignment="1" applyProtection="1">
      <alignment horizontal="left"/>
    </xf>
    <xf numFmtId="49" fontId="0" fillId="4" borderId="8" xfId="0" applyNumberFormat="1" applyFill="1" applyBorder="1" applyAlignment="1" applyProtection="1">
      <alignment horizontal="center"/>
    </xf>
    <xf numFmtId="49" fontId="0" fillId="4" borderId="11" xfId="0" applyNumberFormat="1" applyFill="1" applyBorder="1" applyAlignment="1" applyProtection="1">
      <alignment horizontal="center"/>
    </xf>
    <xf numFmtId="49" fontId="0" fillId="4" borderId="14" xfId="0" applyNumberFormat="1" applyFill="1" applyBorder="1" applyAlignment="1" applyProtection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1</xdr:col>
      <xdr:colOff>1066800</xdr:colOff>
      <xdr:row>6</xdr:row>
      <xdr:rowOff>147261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DA170040-9751-452F-A298-4D5729DA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981075" cy="9664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7</xdr:col>
      <xdr:colOff>31285</xdr:colOff>
      <xdr:row>0</xdr:row>
      <xdr:rowOff>0</xdr:rowOff>
    </xdr:from>
    <xdr:to>
      <xdr:col>7</xdr:col>
      <xdr:colOff>1211623</xdr:colOff>
      <xdr:row>8</xdr:row>
      <xdr:rowOff>0</xdr:rowOff>
    </xdr:to>
    <xdr:pic>
      <xdr:nvPicPr>
        <xdr:cNvPr id="3" name="Picture 57" descr="Description: 320x224-purple-green-on-white">
          <a:extLst>
            <a:ext uri="{FF2B5EF4-FFF2-40B4-BE49-F238E27FC236}">
              <a16:creationId xmlns:a16="http://schemas.microsoft.com/office/drawing/2014/main" id="{A12C15D4-2DB5-4981-9BD3-1BE7F542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98735" y="0"/>
          <a:ext cx="1180338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9525</xdr:rowOff>
    </xdr:from>
    <xdr:to>
      <xdr:col>1</xdr:col>
      <xdr:colOff>1236687</xdr:colOff>
      <xdr:row>8</xdr:row>
      <xdr:rowOff>0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1BD53D74-185F-45D7-82C8-C133D501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9525"/>
          <a:ext cx="1170013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504826</xdr:colOff>
      <xdr:row>0</xdr:row>
      <xdr:rowOff>0</xdr:rowOff>
    </xdr:from>
    <xdr:to>
      <xdr:col>10</xdr:col>
      <xdr:colOff>952500</xdr:colOff>
      <xdr:row>8</xdr:row>
      <xdr:rowOff>0</xdr:rowOff>
    </xdr:to>
    <xdr:pic>
      <xdr:nvPicPr>
        <xdr:cNvPr id="3" name="Picture 57" descr="Description: 320x224-purple-green-on-white">
          <a:extLst>
            <a:ext uri="{FF2B5EF4-FFF2-40B4-BE49-F238E27FC236}">
              <a16:creationId xmlns:a16="http://schemas.microsoft.com/office/drawing/2014/main" id="{5885393E-9B28-4421-990B-5AA1439B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96651" y="0"/>
          <a:ext cx="1447799" cy="1304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27013</xdr:colOff>
      <xdr:row>7</xdr:row>
      <xdr:rowOff>47625</xdr:rowOff>
    </xdr:to>
    <xdr:pic>
      <xdr:nvPicPr>
        <xdr:cNvPr id="2" name="Picture 26">
          <a:extLst>
            <a:ext uri="{FF2B5EF4-FFF2-40B4-BE49-F238E27FC236}">
              <a16:creationId xmlns:a16="http://schemas.microsoft.com/office/drawing/2014/main" id="{F47823E5-A90F-4863-B456-E99202A56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0"/>
          <a:ext cx="1170013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1162050</xdr:colOff>
      <xdr:row>8</xdr:row>
      <xdr:rowOff>142874</xdr:rowOff>
    </xdr:to>
    <xdr:pic>
      <xdr:nvPicPr>
        <xdr:cNvPr id="3" name="Picture 57" descr="Description: 320x224-purple-green-on-white">
          <a:extLst>
            <a:ext uri="{FF2B5EF4-FFF2-40B4-BE49-F238E27FC236}">
              <a16:creationId xmlns:a16="http://schemas.microsoft.com/office/drawing/2014/main" id="{3BEF793F-9C00-4E5E-BC3B-306B34CD1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0"/>
          <a:ext cx="1428750" cy="1304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0"/>
  <sheetViews>
    <sheetView tabSelected="1" zoomScaleNormal="100" workbookViewId="0">
      <selection activeCell="B35" sqref="B35"/>
    </sheetView>
  </sheetViews>
  <sheetFormatPr defaultRowHeight="14.25" x14ac:dyDescent="0.2"/>
  <cols>
    <col min="1" max="1" width="3.625" style="28" customWidth="1"/>
    <col min="2" max="2" width="17.625" style="28" customWidth="1"/>
    <col min="3" max="3" width="20" style="28" customWidth="1"/>
    <col min="4" max="5" width="13" style="28" customWidth="1"/>
    <col min="6" max="6" width="2.5" style="28" customWidth="1"/>
    <col min="7" max="7" width="12.5" style="28" customWidth="1"/>
    <col min="8" max="8" width="17.125" style="28" customWidth="1"/>
    <col min="9" max="16384" width="9" style="28"/>
  </cols>
  <sheetData>
    <row r="1" spans="2:9" ht="20.25" x14ac:dyDescent="0.3">
      <c r="B1" s="156" t="s">
        <v>6</v>
      </c>
      <c r="C1" s="156"/>
      <c r="D1" s="156"/>
      <c r="E1" s="156"/>
      <c r="F1" s="156"/>
      <c r="G1" s="156"/>
      <c r="H1" s="156"/>
      <c r="I1" s="27"/>
    </row>
    <row r="2" spans="2:9" ht="5.0999999999999996" customHeight="1" x14ac:dyDescent="0.2"/>
    <row r="3" spans="2:9" ht="18" x14ac:dyDescent="0.25">
      <c r="B3" s="157" t="s">
        <v>11</v>
      </c>
      <c r="C3" s="157"/>
      <c r="D3" s="157"/>
      <c r="E3" s="157"/>
      <c r="F3" s="157"/>
      <c r="G3" s="157"/>
      <c r="H3" s="157"/>
      <c r="I3" s="29"/>
    </row>
    <row r="4" spans="2:9" ht="5.0999999999999996" customHeight="1" x14ac:dyDescent="0.2"/>
    <row r="5" spans="2:9" ht="15" x14ac:dyDescent="0.2">
      <c r="B5" s="158" t="str">
        <f>IF(G16&gt;0,"from "&amp;TEXT($E$16,"dd mmm yyyy")&amp;" to "&amp;TEXT($G$16,"dd mmm yyyy"),TEXT($E$16,"dd mmm yyyy"))</f>
        <v>00 Jan 1900</v>
      </c>
      <c r="C5" s="158" t="str">
        <f t="shared" ref="C5:H5" si="0">"from "&amp;TEXT($E$16,"dd mmm yyyy")&amp;" to "&amp;TEXT($G$16,"dd mmm yyyy")</f>
        <v>from 00 Jan 1900 to 00 Jan 1900</v>
      </c>
      <c r="D5" s="158" t="str">
        <f t="shared" si="0"/>
        <v>from 00 Jan 1900 to 00 Jan 1900</v>
      </c>
      <c r="E5" s="158" t="str">
        <f t="shared" si="0"/>
        <v>from 00 Jan 1900 to 00 Jan 1900</v>
      </c>
      <c r="F5" s="158" t="str">
        <f t="shared" si="0"/>
        <v>from 00 Jan 1900 to 00 Jan 1900</v>
      </c>
      <c r="G5" s="158" t="str">
        <f t="shared" si="0"/>
        <v>from 00 Jan 1900 to 00 Jan 1900</v>
      </c>
      <c r="H5" s="158" t="str">
        <f t="shared" si="0"/>
        <v>from 00 Jan 1900 to 00 Jan 1900</v>
      </c>
      <c r="I5" s="30"/>
    </row>
    <row r="6" spans="2:9" ht="5.0999999999999996" customHeight="1" x14ac:dyDescent="0.2"/>
    <row r="7" spans="2:9" ht="20.25" x14ac:dyDescent="0.3">
      <c r="B7" s="159" t="s">
        <v>16</v>
      </c>
      <c r="C7" s="159"/>
      <c r="D7" s="159"/>
      <c r="E7" s="159"/>
      <c r="F7" s="159"/>
      <c r="G7" s="159"/>
      <c r="H7" s="159"/>
      <c r="I7" s="31"/>
    </row>
    <row r="8" spans="2:9" ht="5.0999999999999996" customHeight="1" x14ac:dyDescent="0.2"/>
    <row r="9" spans="2:9" ht="15" customHeight="1" x14ac:dyDescent="0.2"/>
    <row r="10" spans="2:9" ht="15" customHeight="1" x14ac:dyDescent="0.2"/>
    <row r="11" spans="2:9" ht="15" x14ac:dyDescent="0.25">
      <c r="C11" s="32"/>
      <c r="D11" s="32"/>
    </row>
    <row r="12" spans="2:9" x14ac:dyDescent="0.2">
      <c r="C12" s="33" t="s">
        <v>28</v>
      </c>
      <c r="D12" s="33"/>
      <c r="E12" s="162"/>
      <c r="F12" s="163"/>
      <c r="G12" s="164"/>
      <c r="H12" s="33"/>
    </row>
    <row r="13" spans="2:9" ht="5.0999999999999996" customHeight="1" x14ac:dyDescent="0.2">
      <c r="C13" s="33"/>
      <c r="D13" s="33"/>
      <c r="E13" s="34"/>
      <c r="F13" s="33"/>
      <c r="G13" s="33"/>
      <c r="H13" s="33"/>
    </row>
    <row r="14" spans="2:9" ht="5.0999999999999996" customHeight="1" x14ac:dyDescent="0.2">
      <c r="C14" s="33"/>
      <c r="D14" s="33"/>
      <c r="E14" s="34"/>
      <c r="F14" s="33"/>
      <c r="G14" s="33"/>
      <c r="H14" s="33"/>
    </row>
    <row r="15" spans="2:9" ht="12" customHeight="1" x14ac:dyDescent="0.2">
      <c r="C15" s="33"/>
      <c r="D15" s="33"/>
      <c r="E15" s="35" t="s">
        <v>18</v>
      </c>
      <c r="F15" s="34"/>
      <c r="G15" s="36" t="s">
        <v>10</v>
      </c>
      <c r="H15" s="33"/>
    </row>
    <row r="16" spans="2:9" x14ac:dyDescent="0.2">
      <c r="C16" s="33" t="s">
        <v>29</v>
      </c>
      <c r="D16" s="33"/>
      <c r="E16" s="44"/>
      <c r="F16" s="37"/>
      <c r="G16" s="44"/>
      <c r="H16" s="33"/>
    </row>
    <row r="17" spans="3:8" x14ac:dyDescent="0.2">
      <c r="C17" s="33"/>
      <c r="D17" s="33"/>
      <c r="E17" s="38"/>
      <c r="F17" s="34"/>
      <c r="G17" s="34"/>
      <c r="H17" s="33"/>
    </row>
    <row r="18" spans="3:8" x14ac:dyDescent="0.2">
      <c r="C18" s="33" t="s">
        <v>19</v>
      </c>
      <c r="D18" s="33"/>
      <c r="E18" s="45"/>
      <c r="F18" s="34"/>
      <c r="G18" s="33"/>
      <c r="H18" s="33"/>
    </row>
    <row r="19" spans="3:8" ht="5.0999999999999996" customHeight="1" x14ac:dyDescent="0.25">
      <c r="C19" s="33"/>
      <c r="D19" s="33"/>
      <c r="E19" s="33"/>
      <c r="F19" s="32"/>
      <c r="G19" s="33"/>
      <c r="H19" s="33"/>
    </row>
    <row r="20" spans="3:8" x14ac:dyDescent="0.2">
      <c r="C20" s="33" t="s">
        <v>20</v>
      </c>
      <c r="D20" s="33"/>
      <c r="E20" s="45"/>
      <c r="F20" s="34"/>
      <c r="G20" s="33"/>
      <c r="H20" s="33"/>
    </row>
    <row r="21" spans="3:8" x14ac:dyDescent="0.2">
      <c r="C21" s="33"/>
      <c r="D21" s="33"/>
      <c r="E21" s="33"/>
      <c r="F21" s="33"/>
      <c r="G21" s="33"/>
      <c r="H21" s="33"/>
    </row>
    <row r="22" spans="3:8" x14ac:dyDescent="0.2">
      <c r="C22" s="33" t="s">
        <v>21</v>
      </c>
      <c r="D22" s="33"/>
      <c r="E22" s="39">
        <f>Receipts!G51</f>
        <v>0</v>
      </c>
      <c r="F22" s="33"/>
      <c r="G22" s="33"/>
      <c r="H22" s="33"/>
    </row>
    <row r="23" spans="3:8" ht="5.0999999999999996" customHeight="1" x14ac:dyDescent="0.25">
      <c r="C23" s="33"/>
      <c r="D23" s="33"/>
      <c r="E23" s="40"/>
      <c r="F23" s="32"/>
      <c r="G23" s="33"/>
      <c r="H23" s="33"/>
    </row>
    <row r="24" spans="3:8" x14ac:dyDescent="0.2">
      <c r="C24" s="33" t="s">
        <v>22</v>
      </c>
      <c r="D24" s="33"/>
      <c r="E24" s="39">
        <f>Payments!F42</f>
        <v>0</v>
      </c>
      <c r="F24" s="33"/>
      <c r="G24" s="33"/>
      <c r="H24" s="33"/>
    </row>
    <row r="25" spans="3:8" ht="5.0999999999999996" customHeight="1" x14ac:dyDescent="0.25">
      <c r="C25" s="33"/>
      <c r="D25" s="33"/>
      <c r="E25" s="40"/>
      <c r="F25" s="32"/>
      <c r="G25" s="32"/>
      <c r="H25" s="33"/>
    </row>
    <row r="26" spans="3:8" x14ac:dyDescent="0.2">
      <c r="C26" s="33" t="s">
        <v>24</v>
      </c>
      <c r="D26" s="33"/>
      <c r="E26" s="41">
        <f>E22-E24</f>
        <v>0</v>
      </c>
      <c r="F26" s="33"/>
      <c r="G26" s="33"/>
      <c r="H26" s="33"/>
    </row>
    <row r="27" spans="3:8" x14ac:dyDescent="0.2">
      <c r="C27" s="33"/>
      <c r="D27" s="33"/>
      <c r="E27" s="33"/>
      <c r="F27" s="33"/>
      <c r="G27" s="33"/>
      <c r="H27" s="33"/>
    </row>
    <row r="28" spans="3:8" x14ac:dyDescent="0.2">
      <c r="C28" s="33"/>
      <c r="D28" s="33"/>
      <c r="E28" s="33"/>
      <c r="F28" s="33"/>
      <c r="G28" s="33"/>
      <c r="H28" s="33"/>
    </row>
    <row r="29" spans="3:8" ht="20.100000000000001" customHeight="1" x14ac:dyDescent="0.2">
      <c r="C29" s="42" t="s">
        <v>25</v>
      </c>
      <c r="D29" s="154"/>
      <c r="E29" s="155"/>
      <c r="F29" s="33"/>
      <c r="G29" s="33"/>
      <c r="H29" s="33"/>
    </row>
    <row r="30" spans="3:8" ht="20.100000000000001" customHeight="1" x14ac:dyDescent="0.2">
      <c r="C30" s="42" t="s">
        <v>76</v>
      </c>
      <c r="D30" s="160" t="s">
        <v>31</v>
      </c>
      <c r="E30" s="161"/>
      <c r="F30" s="33"/>
      <c r="G30" s="33"/>
      <c r="H30" s="33"/>
    </row>
    <row r="31" spans="3:8" ht="20.100000000000001" customHeight="1" x14ac:dyDescent="0.2">
      <c r="C31" s="42" t="s">
        <v>8</v>
      </c>
      <c r="D31" s="154"/>
      <c r="E31" s="155"/>
      <c r="F31" s="33"/>
      <c r="G31" s="33"/>
      <c r="H31" s="33"/>
    </row>
    <row r="32" spans="3:8" ht="20.100000000000001" customHeight="1" x14ac:dyDescent="0.2">
      <c r="C32" s="42" t="s">
        <v>3</v>
      </c>
      <c r="D32" s="154"/>
      <c r="E32" s="155"/>
      <c r="F32" s="33"/>
      <c r="G32" s="33"/>
      <c r="H32" s="33"/>
    </row>
    <row r="33" spans="2:8" x14ac:dyDescent="0.2">
      <c r="C33" s="33"/>
      <c r="D33" s="33"/>
      <c r="E33" s="33"/>
      <c r="F33" s="33"/>
      <c r="G33" s="33"/>
      <c r="H33" s="33"/>
    </row>
    <row r="34" spans="2:8" x14ac:dyDescent="0.2">
      <c r="B34" s="28" t="s">
        <v>30</v>
      </c>
      <c r="C34" s="43"/>
      <c r="D34" s="43"/>
    </row>
    <row r="35" spans="2:8" x14ac:dyDescent="0.2">
      <c r="B35" s="46"/>
      <c r="C35" s="47"/>
      <c r="D35" s="47"/>
      <c r="E35" s="47"/>
      <c r="F35" s="47"/>
      <c r="G35" s="47"/>
      <c r="H35" s="48"/>
    </row>
    <row r="36" spans="2:8" x14ac:dyDescent="0.2">
      <c r="B36" s="49"/>
      <c r="C36" s="50"/>
      <c r="D36" s="50"/>
      <c r="E36" s="50"/>
      <c r="F36" s="50"/>
      <c r="G36" s="50"/>
      <c r="H36" s="51"/>
    </row>
    <row r="37" spans="2:8" x14ac:dyDescent="0.2">
      <c r="B37" s="49"/>
      <c r="C37" s="50"/>
      <c r="D37" s="50"/>
      <c r="E37" s="50"/>
      <c r="F37" s="50"/>
      <c r="G37" s="50"/>
      <c r="H37" s="51"/>
    </row>
    <row r="38" spans="2:8" x14ac:dyDescent="0.2">
      <c r="B38" s="49"/>
      <c r="C38" s="50"/>
      <c r="D38" s="50"/>
      <c r="E38" s="50"/>
      <c r="F38" s="50"/>
      <c r="G38" s="50"/>
      <c r="H38" s="51"/>
    </row>
    <row r="39" spans="2:8" x14ac:dyDescent="0.2">
      <c r="B39" s="49"/>
      <c r="C39" s="50"/>
      <c r="D39" s="50"/>
      <c r="E39" s="50"/>
      <c r="F39" s="50"/>
      <c r="G39" s="50"/>
      <c r="H39" s="51"/>
    </row>
    <row r="40" spans="2:8" x14ac:dyDescent="0.2">
      <c r="B40" s="49"/>
      <c r="C40" s="50"/>
      <c r="D40" s="50"/>
      <c r="E40" s="50"/>
      <c r="F40" s="50"/>
      <c r="G40" s="50"/>
      <c r="H40" s="51"/>
    </row>
    <row r="41" spans="2:8" x14ac:dyDescent="0.2">
      <c r="B41" s="49"/>
      <c r="C41" s="50"/>
      <c r="D41" s="50"/>
      <c r="E41" s="50"/>
      <c r="F41" s="50"/>
      <c r="G41" s="50"/>
      <c r="H41" s="51"/>
    </row>
    <row r="42" spans="2:8" x14ac:dyDescent="0.2">
      <c r="B42" s="49"/>
      <c r="C42" s="50"/>
      <c r="D42" s="50"/>
      <c r="E42" s="50"/>
      <c r="F42" s="50"/>
      <c r="G42" s="50"/>
      <c r="H42" s="51"/>
    </row>
    <row r="43" spans="2:8" x14ac:dyDescent="0.2">
      <c r="B43" s="49"/>
      <c r="C43" s="50"/>
      <c r="D43" s="50"/>
      <c r="E43" s="50"/>
      <c r="F43" s="50"/>
      <c r="G43" s="50"/>
      <c r="H43" s="51"/>
    </row>
    <row r="44" spans="2:8" x14ac:dyDescent="0.2">
      <c r="B44" s="49"/>
      <c r="C44" s="50"/>
      <c r="D44" s="50"/>
      <c r="E44" s="50"/>
      <c r="F44" s="50"/>
      <c r="G44" s="50"/>
      <c r="H44" s="51"/>
    </row>
    <row r="45" spans="2:8" x14ac:dyDescent="0.2">
      <c r="B45" s="49"/>
      <c r="C45" s="50"/>
      <c r="D45" s="50"/>
      <c r="E45" s="50"/>
      <c r="F45" s="50"/>
      <c r="G45" s="50"/>
      <c r="H45" s="51"/>
    </row>
    <row r="46" spans="2:8" x14ac:dyDescent="0.2">
      <c r="B46" s="49"/>
      <c r="C46" s="50"/>
      <c r="D46" s="50"/>
      <c r="E46" s="50"/>
      <c r="F46" s="50"/>
      <c r="G46" s="50"/>
      <c r="H46" s="51"/>
    </row>
    <row r="47" spans="2:8" x14ac:dyDescent="0.2">
      <c r="B47" s="49"/>
      <c r="C47" s="50"/>
      <c r="D47" s="50"/>
      <c r="E47" s="50"/>
      <c r="F47" s="50"/>
      <c r="G47" s="50"/>
      <c r="H47" s="51"/>
    </row>
    <row r="48" spans="2:8" x14ac:dyDescent="0.2">
      <c r="B48" s="49"/>
      <c r="C48" s="50"/>
      <c r="D48" s="50"/>
      <c r="E48" s="50"/>
      <c r="F48" s="50"/>
      <c r="G48" s="50"/>
      <c r="H48" s="51"/>
    </row>
    <row r="49" spans="2:8" x14ac:dyDescent="0.2">
      <c r="B49" s="49"/>
      <c r="C49" s="50"/>
      <c r="D49" s="50"/>
      <c r="E49" s="50"/>
      <c r="F49" s="50"/>
      <c r="G49" s="50"/>
      <c r="H49" s="51"/>
    </row>
    <row r="50" spans="2:8" x14ac:dyDescent="0.2">
      <c r="B50" s="52"/>
      <c r="C50" s="53"/>
      <c r="D50" s="53"/>
      <c r="E50" s="53"/>
      <c r="F50" s="53"/>
      <c r="G50" s="53"/>
      <c r="H50" s="54"/>
    </row>
  </sheetData>
  <sheetProtection sheet="1" selectLockedCells="1"/>
  <mergeCells count="9">
    <mergeCell ref="D32:E32"/>
    <mergeCell ref="B1:H1"/>
    <mergeCell ref="B3:H3"/>
    <mergeCell ref="B5:H5"/>
    <mergeCell ref="B7:H7"/>
    <mergeCell ref="D29:E29"/>
    <mergeCell ref="D30:E30"/>
    <mergeCell ref="D31:E31"/>
    <mergeCell ref="E12:G12"/>
  </mergeCells>
  <pageMargins left="0.25" right="0.25" top="0.75" bottom="0.75" header="0.3" footer="0.3"/>
  <pageSetup scale="98" fitToHeight="0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1"/>
  <sheetViews>
    <sheetView showGridLines="0" zoomScaleNormal="100" workbookViewId="0">
      <selection activeCell="D26" sqref="D26"/>
    </sheetView>
  </sheetViews>
  <sheetFormatPr defaultRowHeight="14.25" x14ac:dyDescent="0.2"/>
  <cols>
    <col min="1" max="1" width="3.625" style="1" customWidth="1"/>
    <col min="2" max="2" width="28.25" style="1" customWidth="1"/>
    <col min="3" max="5" width="14.875" style="1" customWidth="1"/>
    <col min="6" max="6" width="35.125" style="1" customWidth="1"/>
    <col min="7" max="7" width="13.75" style="1" customWidth="1"/>
    <col min="8" max="8" width="14.625" style="1" customWidth="1"/>
    <col min="9" max="9" width="13.375" style="15" bestFit="1" customWidth="1"/>
    <col min="10" max="10" width="14.125" style="1" customWidth="1"/>
    <col min="11" max="11" width="15.125" style="59" customWidth="1"/>
    <col min="12" max="12" width="13.5" style="63" bestFit="1" customWidth="1"/>
    <col min="13" max="13" width="5.125" style="1" bestFit="1" customWidth="1"/>
    <col min="14" max="14" width="24.375" style="1" bestFit="1" customWidth="1"/>
    <col min="15" max="15" width="10.125" style="1" bestFit="1" customWidth="1"/>
    <col min="16" max="16384" width="9" style="1"/>
  </cols>
  <sheetData>
    <row r="1" spans="1:16" ht="20.25" x14ac:dyDescent="0.3">
      <c r="B1" s="165" t="s">
        <v>6</v>
      </c>
      <c r="C1" s="165"/>
      <c r="D1" s="165"/>
      <c r="E1" s="165"/>
      <c r="F1" s="165"/>
      <c r="G1" s="165"/>
      <c r="H1" s="165"/>
      <c r="I1" s="165"/>
      <c r="J1" s="165"/>
      <c r="K1" s="165"/>
      <c r="M1" s="14"/>
      <c r="N1" s="14"/>
      <c r="O1" s="14"/>
      <c r="P1" s="14"/>
    </row>
    <row r="2" spans="1:16" ht="5.0999999999999996" customHeight="1" x14ac:dyDescent="0.3">
      <c r="B2" s="120"/>
      <c r="C2" s="120"/>
      <c r="D2" s="120"/>
      <c r="E2" s="120"/>
      <c r="F2" s="120"/>
      <c r="G2" s="120"/>
      <c r="H2" s="107"/>
      <c r="I2" s="117"/>
      <c r="J2" s="14"/>
      <c r="K2" s="129"/>
      <c r="M2" s="14"/>
      <c r="N2" s="14"/>
      <c r="O2" s="14"/>
      <c r="P2" s="14"/>
    </row>
    <row r="3" spans="1:16" ht="18" x14ac:dyDescent="0.25">
      <c r="B3" s="166" t="s">
        <v>11</v>
      </c>
      <c r="C3" s="166"/>
      <c r="D3" s="166"/>
      <c r="E3" s="166"/>
      <c r="F3" s="166"/>
      <c r="G3" s="166"/>
      <c r="H3" s="166"/>
      <c r="I3" s="166"/>
      <c r="J3" s="166"/>
      <c r="K3" s="166"/>
      <c r="M3" s="14"/>
      <c r="N3" s="14"/>
      <c r="O3" s="14"/>
      <c r="P3" s="14"/>
    </row>
    <row r="4" spans="1:16" ht="5.0999999999999996" customHeight="1" x14ac:dyDescent="0.25">
      <c r="B4" s="121"/>
      <c r="C4" s="121"/>
      <c r="D4" s="121"/>
      <c r="E4" s="121"/>
      <c r="F4" s="121"/>
      <c r="G4" s="121"/>
      <c r="H4" s="108"/>
      <c r="I4" s="117"/>
      <c r="J4" s="14"/>
      <c r="K4" s="129"/>
      <c r="M4" s="14"/>
      <c r="N4" s="14"/>
      <c r="O4" s="14"/>
      <c r="P4" s="14"/>
    </row>
    <row r="5" spans="1:16" ht="15" x14ac:dyDescent="0.2">
      <c r="B5" s="158" t="str">
        <f>IF(Summary!G16&gt;0,"from "&amp;TEXT(Summary!E16,"dd mmm yyyy")&amp;" to "&amp;TEXT(Summary!G16,"dd mmm yyyy"),TEXT(Summary!E16,"dd mmm yyyy"))</f>
        <v>00 Jan 1900</v>
      </c>
      <c r="C5" s="158"/>
      <c r="D5" s="158"/>
      <c r="E5" s="158"/>
      <c r="F5" s="158"/>
      <c r="G5" s="158"/>
      <c r="H5" s="158"/>
      <c r="I5" s="158"/>
      <c r="J5" s="158"/>
      <c r="K5" s="158"/>
      <c r="M5" s="14"/>
      <c r="N5" s="14"/>
      <c r="O5" s="14"/>
      <c r="P5" s="14"/>
    </row>
    <row r="6" spans="1:16" ht="5.0999999999999996" customHeight="1" x14ac:dyDescent="0.25">
      <c r="B6" s="121"/>
      <c r="C6" s="121"/>
      <c r="D6" s="121"/>
      <c r="E6" s="121"/>
      <c r="F6" s="121"/>
      <c r="G6" s="121"/>
      <c r="H6" s="108"/>
      <c r="I6" s="117"/>
      <c r="J6" s="14"/>
      <c r="K6" s="129"/>
      <c r="M6" s="14"/>
      <c r="N6" s="14"/>
      <c r="O6" s="14"/>
      <c r="P6" s="14"/>
    </row>
    <row r="7" spans="1:16" ht="20.25" x14ac:dyDescent="0.3">
      <c r="B7" s="167" t="s">
        <v>1</v>
      </c>
      <c r="C7" s="167"/>
      <c r="D7" s="167"/>
      <c r="E7" s="167"/>
      <c r="F7" s="167"/>
      <c r="G7" s="167"/>
      <c r="H7" s="167"/>
      <c r="I7" s="167"/>
      <c r="J7" s="167"/>
      <c r="K7" s="167"/>
      <c r="M7" s="14"/>
      <c r="N7" s="14"/>
      <c r="O7" s="14"/>
      <c r="P7" s="14"/>
    </row>
    <row r="8" spans="1:16" ht="5.0999999999999996" customHeight="1" x14ac:dyDescent="0.3">
      <c r="B8" s="122"/>
      <c r="C8" s="122"/>
      <c r="D8" s="122"/>
      <c r="E8" s="122"/>
      <c r="F8" s="122"/>
      <c r="G8" s="122"/>
      <c r="H8" s="109"/>
      <c r="I8" s="117"/>
      <c r="J8" s="14"/>
      <c r="K8" s="129"/>
      <c r="M8" s="14"/>
      <c r="N8" s="14"/>
      <c r="O8" s="14"/>
      <c r="P8" s="14"/>
    </row>
    <row r="9" spans="1:16" s="3" customFormat="1" ht="15" customHeight="1" x14ac:dyDescent="0.2">
      <c r="B9" s="2"/>
      <c r="H9" s="14"/>
      <c r="I9" s="118"/>
      <c r="J9" s="63"/>
      <c r="K9" s="130"/>
      <c r="L9" s="63"/>
      <c r="M9" s="63"/>
      <c r="N9" s="14"/>
      <c r="O9" s="14"/>
      <c r="P9" s="14"/>
    </row>
    <row r="10" spans="1:16" ht="23.25" x14ac:dyDescent="0.25">
      <c r="B10" s="66" t="s">
        <v>87</v>
      </c>
      <c r="C10" s="13" t="s">
        <v>78</v>
      </c>
      <c r="D10" s="106" t="s">
        <v>79</v>
      </c>
      <c r="E10" s="131" t="s">
        <v>89</v>
      </c>
      <c r="F10" s="66" t="s">
        <v>15</v>
      </c>
      <c r="G10" s="13" t="s">
        <v>5</v>
      </c>
      <c r="H10" s="13" t="s">
        <v>23</v>
      </c>
      <c r="I10" s="13" t="s">
        <v>14</v>
      </c>
      <c r="J10" s="13" t="s">
        <v>12</v>
      </c>
      <c r="K10" s="13" t="s">
        <v>13</v>
      </c>
      <c r="L10" s="110"/>
      <c r="M10" s="115"/>
      <c r="N10" s="110"/>
      <c r="O10" s="111"/>
      <c r="P10" s="110"/>
    </row>
    <row r="11" spans="1:16" x14ac:dyDescent="0.2">
      <c r="A11" s="119">
        <v>1</v>
      </c>
      <c r="B11" s="124"/>
      <c r="C11" s="17"/>
      <c r="D11" s="17"/>
      <c r="E11" s="18"/>
      <c r="F11" s="19"/>
      <c r="G11" s="6">
        <f>IF(D11=$L$11,Summary!$E$18,0)+IF(D11=$L$12,Summary!$E$20,0)+E11</f>
        <v>0</v>
      </c>
      <c r="H11" s="132"/>
      <c r="I11" s="125">
        <f>G11-H11</f>
        <v>0</v>
      </c>
      <c r="J11" s="135"/>
      <c r="K11" s="136"/>
      <c r="L11" s="117" t="s">
        <v>85</v>
      </c>
      <c r="M11" s="116"/>
      <c r="N11" s="110"/>
      <c r="O11" s="111"/>
      <c r="P11" s="110"/>
    </row>
    <row r="12" spans="1:16" x14ac:dyDescent="0.2">
      <c r="A12" s="119">
        <v>2</v>
      </c>
      <c r="B12" s="126"/>
      <c r="C12" s="20"/>
      <c r="D12" s="20"/>
      <c r="E12" s="21"/>
      <c r="F12" s="22"/>
      <c r="G12" s="7">
        <f>IF(D12=$L$11,Summary!$E$18,0)+IF(D12=$L$12,Summary!$E$20,0)+E12</f>
        <v>0</v>
      </c>
      <c r="H12" s="133"/>
      <c r="I12" s="127">
        <f t="shared" ref="I12:I50" si="0">G12-H12</f>
        <v>0</v>
      </c>
      <c r="J12" s="137"/>
      <c r="K12" s="138"/>
      <c r="L12" s="117" t="s">
        <v>86</v>
      </c>
      <c r="M12" s="116"/>
      <c r="N12" s="112"/>
      <c r="O12" s="111"/>
      <c r="P12" s="110"/>
    </row>
    <row r="13" spans="1:16" x14ac:dyDescent="0.2">
      <c r="A13" s="119">
        <v>3</v>
      </c>
      <c r="B13" s="126"/>
      <c r="C13" s="20"/>
      <c r="D13" s="20"/>
      <c r="E13" s="21"/>
      <c r="F13" s="22"/>
      <c r="G13" s="7">
        <f>IF(D13=$L$11,Summary!$E$18,0)+IF(D13=$L$12,Summary!$E$20,0)+E13</f>
        <v>0</v>
      </c>
      <c r="H13" s="133"/>
      <c r="I13" s="127">
        <f t="shared" si="0"/>
        <v>0</v>
      </c>
      <c r="J13" s="137"/>
      <c r="K13" s="138"/>
      <c r="L13" s="14"/>
      <c r="M13" s="116"/>
      <c r="N13" s="113"/>
      <c r="O13" s="111"/>
      <c r="P13" s="110"/>
    </row>
    <row r="14" spans="1:16" x14ac:dyDescent="0.2">
      <c r="A14" s="119">
        <v>4</v>
      </c>
      <c r="B14" s="126"/>
      <c r="C14" s="20"/>
      <c r="D14" s="20"/>
      <c r="E14" s="21"/>
      <c r="F14" s="22"/>
      <c r="G14" s="7">
        <f>IF(D14=$L$11,Summary!$E$18,0)+IF(D14=$L$12,Summary!$E$20,0)+E14</f>
        <v>0</v>
      </c>
      <c r="H14" s="133"/>
      <c r="I14" s="127">
        <f t="shared" si="0"/>
        <v>0</v>
      </c>
      <c r="J14" s="137"/>
      <c r="K14" s="138"/>
      <c r="L14" s="14" t="s">
        <v>58</v>
      </c>
      <c r="M14" s="116"/>
      <c r="N14" s="113"/>
      <c r="O14" s="111"/>
      <c r="P14" s="110"/>
    </row>
    <row r="15" spans="1:16" x14ac:dyDescent="0.2">
      <c r="A15" s="119">
        <v>5</v>
      </c>
      <c r="B15" s="126"/>
      <c r="C15" s="20"/>
      <c r="D15" s="20"/>
      <c r="E15" s="21"/>
      <c r="F15" s="22"/>
      <c r="G15" s="7">
        <f>IF(D15=$L$11,Summary!$E$18,0)+IF(D15=$L$12,Summary!$E$20,0)+E15</f>
        <v>0</v>
      </c>
      <c r="H15" s="133"/>
      <c r="I15" s="127">
        <f t="shared" si="0"/>
        <v>0</v>
      </c>
      <c r="J15" s="137"/>
      <c r="K15" s="138"/>
      <c r="L15" s="14" t="s">
        <v>57</v>
      </c>
      <c r="M15" s="116"/>
      <c r="N15" s="113"/>
      <c r="O15" s="111"/>
      <c r="P15" s="110"/>
    </row>
    <row r="16" spans="1:16" x14ac:dyDescent="0.2">
      <c r="A16" s="119">
        <v>6</v>
      </c>
      <c r="B16" s="126"/>
      <c r="C16" s="20"/>
      <c r="D16" s="20"/>
      <c r="E16" s="21"/>
      <c r="F16" s="22"/>
      <c r="G16" s="7">
        <f>IF(D16=$L$11,Summary!$E$18,0)+IF(D16=$L$12,Summary!$E$20,0)+E16</f>
        <v>0</v>
      </c>
      <c r="H16" s="133"/>
      <c r="I16" s="127">
        <f t="shared" si="0"/>
        <v>0</v>
      </c>
      <c r="J16" s="137"/>
      <c r="K16" s="138"/>
      <c r="L16" s="14" t="s">
        <v>56</v>
      </c>
      <c r="M16" s="116"/>
      <c r="N16" s="113"/>
      <c r="O16" s="111"/>
      <c r="P16" s="110"/>
    </row>
    <row r="17" spans="1:16" x14ac:dyDescent="0.2">
      <c r="A17" s="119">
        <v>7</v>
      </c>
      <c r="B17" s="126"/>
      <c r="C17" s="20"/>
      <c r="D17" s="20"/>
      <c r="E17" s="21"/>
      <c r="F17" s="22"/>
      <c r="G17" s="7">
        <f>IF(D17=$L$11,Summary!$E$18,0)+IF(D17=$L$12,Summary!$E$20,0)+E17</f>
        <v>0</v>
      </c>
      <c r="H17" s="133"/>
      <c r="I17" s="127">
        <f t="shared" si="0"/>
        <v>0</v>
      </c>
      <c r="J17" s="137" t="s">
        <v>7</v>
      </c>
      <c r="K17" s="138"/>
      <c r="L17" s="117" t="s">
        <v>88</v>
      </c>
      <c r="M17" s="116"/>
      <c r="N17" s="113"/>
      <c r="O17" s="111"/>
      <c r="P17" s="114"/>
    </row>
    <row r="18" spans="1:16" ht="15" x14ac:dyDescent="0.25">
      <c r="A18" s="119">
        <v>8</v>
      </c>
      <c r="B18" s="126"/>
      <c r="C18" s="20"/>
      <c r="D18" s="20"/>
      <c r="E18" s="21"/>
      <c r="F18" s="22"/>
      <c r="G18" s="7">
        <f>IF(D18=$L$11,Summary!$E$18,0)+IF(D18=$L$12,Summary!$E$20,0)+E18</f>
        <v>0</v>
      </c>
      <c r="H18" s="133"/>
      <c r="I18" s="127">
        <f t="shared" si="0"/>
        <v>0</v>
      </c>
      <c r="J18" s="137"/>
      <c r="K18" s="139"/>
      <c r="L18" s="14"/>
      <c r="M18" s="116"/>
      <c r="N18" s="110"/>
      <c r="O18" s="111"/>
      <c r="P18" s="110"/>
    </row>
    <row r="19" spans="1:16" x14ac:dyDescent="0.2">
      <c r="A19" s="119">
        <v>9</v>
      </c>
      <c r="B19" s="126"/>
      <c r="C19" s="20"/>
      <c r="D19" s="20"/>
      <c r="E19" s="21"/>
      <c r="F19" s="22"/>
      <c r="G19" s="7">
        <f>IF(D19=$L$11,Summary!$E$18,0)+IF(D19=$L$12,Summary!$E$20,0)+E19</f>
        <v>0</v>
      </c>
      <c r="H19" s="133"/>
      <c r="I19" s="127">
        <f t="shared" si="0"/>
        <v>0</v>
      </c>
      <c r="J19" s="137"/>
      <c r="K19" s="138"/>
      <c r="L19" s="14"/>
      <c r="M19" s="63"/>
      <c r="N19" s="14"/>
      <c r="O19" s="14"/>
      <c r="P19" s="14"/>
    </row>
    <row r="20" spans="1:16" x14ac:dyDescent="0.2">
      <c r="A20" s="119">
        <v>10</v>
      </c>
      <c r="B20" s="126"/>
      <c r="C20" s="20"/>
      <c r="D20" s="20"/>
      <c r="E20" s="21"/>
      <c r="F20" s="22"/>
      <c r="G20" s="7">
        <f>IF(D20=$L$11,Summary!$E$18,0)+IF(D20=$L$12,Summary!$E$20,0)+E20</f>
        <v>0</v>
      </c>
      <c r="H20" s="133"/>
      <c r="I20" s="127">
        <f t="shared" si="0"/>
        <v>0</v>
      </c>
      <c r="J20" s="137"/>
      <c r="K20" s="138"/>
      <c r="L20" s="1"/>
      <c r="M20" s="63"/>
      <c r="N20" s="14"/>
      <c r="O20" s="14"/>
      <c r="P20" s="14"/>
    </row>
    <row r="21" spans="1:16" x14ac:dyDescent="0.2">
      <c r="A21" s="119">
        <v>11</v>
      </c>
      <c r="B21" s="126"/>
      <c r="C21" s="20"/>
      <c r="D21" s="20"/>
      <c r="E21" s="21"/>
      <c r="F21" s="22"/>
      <c r="G21" s="7">
        <f>IF(D21=$L$11,Summary!$E$18,0)+IF(D21=$L$12,Summary!$E$20,0)+E21</f>
        <v>0</v>
      </c>
      <c r="H21" s="133"/>
      <c r="I21" s="127">
        <f t="shared" si="0"/>
        <v>0</v>
      </c>
      <c r="J21" s="137"/>
      <c r="K21" s="138"/>
      <c r="L21" s="1"/>
      <c r="M21" s="63"/>
      <c r="N21" s="14"/>
      <c r="O21" s="14"/>
      <c r="P21" s="14"/>
    </row>
    <row r="22" spans="1:16" x14ac:dyDescent="0.2">
      <c r="A22" s="119">
        <v>12</v>
      </c>
      <c r="B22" s="126"/>
      <c r="C22" s="20"/>
      <c r="D22" s="20"/>
      <c r="E22" s="21"/>
      <c r="F22" s="22"/>
      <c r="G22" s="7">
        <f>IF(D22=$L$11,Summary!$E$18,0)+IF(D22=$L$12,Summary!$E$20,0)+E22</f>
        <v>0</v>
      </c>
      <c r="H22" s="133"/>
      <c r="I22" s="127">
        <f t="shared" si="0"/>
        <v>0</v>
      </c>
      <c r="J22" s="137"/>
      <c r="K22" s="138"/>
      <c r="L22" s="1"/>
      <c r="M22" s="63"/>
      <c r="N22" s="14"/>
      <c r="O22" s="14"/>
      <c r="P22" s="14"/>
    </row>
    <row r="23" spans="1:16" x14ac:dyDescent="0.2">
      <c r="A23" s="119">
        <v>13</v>
      </c>
      <c r="B23" s="126"/>
      <c r="C23" s="20"/>
      <c r="D23" s="20"/>
      <c r="E23" s="21"/>
      <c r="F23" s="22"/>
      <c r="G23" s="7">
        <f>IF(D23=$L$11,Summary!$E$18,0)+IF(D23=$L$12,Summary!$E$20,0)+E23</f>
        <v>0</v>
      </c>
      <c r="H23" s="133"/>
      <c r="I23" s="127">
        <f t="shared" si="0"/>
        <v>0</v>
      </c>
      <c r="J23" s="137"/>
      <c r="K23" s="138"/>
      <c r="L23" s="1"/>
      <c r="M23" s="63"/>
      <c r="N23" s="14"/>
      <c r="O23" s="14"/>
      <c r="P23" s="14"/>
    </row>
    <row r="24" spans="1:16" ht="15" customHeight="1" x14ac:dyDescent="0.2">
      <c r="A24" s="119">
        <v>14</v>
      </c>
      <c r="B24" s="126"/>
      <c r="C24" s="20"/>
      <c r="D24" s="20"/>
      <c r="E24" s="21"/>
      <c r="F24" s="22"/>
      <c r="G24" s="7">
        <f>IF(D24=$L$11,Summary!$E$18,0)+IF(D24=$L$12,Summary!$E$20,0)+E24</f>
        <v>0</v>
      </c>
      <c r="H24" s="133"/>
      <c r="I24" s="127">
        <f t="shared" si="0"/>
        <v>0</v>
      </c>
      <c r="J24" s="137"/>
      <c r="K24" s="138"/>
      <c r="M24" s="63"/>
      <c r="N24" s="14"/>
      <c r="O24" s="14"/>
      <c r="P24" s="14"/>
    </row>
    <row r="25" spans="1:16" x14ac:dyDescent="0.2">
      <c r="A25" s="119">
        <v>15</v>
      </c>
      <c r="B25" s="126"/>
      <c r="C25" s="20"/>
      <c r="D25" s="20"/>
      <c r="E25" s="21"/>
      <c r="F25" s="22"/>
      <c r="G25" s="7">
        <f>IF(D25=$L$11,Summary!$E$18,0)+IF(D25=$L$12,Summary!$E$20,0)+E25</f>
        <v>0</v>
      </c>
      <c r="H25" s="133"/>
      <c r="I25" s="127">
        <f t="shared" si="0"/>
        <v>0</v>
      </c>
      <c r="J25" s="137"/>
      <c r="K25" s="138"/>
      <c r="M25" s="63"/>
      <c r="N25" s="14"/>
      <c r="O25" s="14"/>
      <c r="P25" s="14"/>
    </row>
    <row r="26" spans="1:16" x14ac:dyDescent="0.2">
      <c r="A26" s="119">
        <v>16</v>
      </c>
      <c r="B26" s="126"/>
      <c r="C26" s="20"/>
      <c r="D26" s="20"/>
      <c r="E26" s="21"/>
      <c r="F26" s="22"/>
      <c r="G26" s="7">
        <f>IF(D26=$L$11,Summary!$E$18,0)+IF(D26=$L$12,Summary!$E$20,0)+E26</f>
        <v>0</v>
      </c>
      <c r="H26" s="133"/>
      <c r="I26" s="127">
        <f t="shared" si="0"/>
        <v>0</v>
      </c>
      <c r="J26" s="137"/>
      <c r="K26" s="138"/>
      <c r="M26" s="14"/>
      <c r="N26" s="14"/>
      <c r="O26" s="14"/>
      <c r="P26" s="14"/>
    </row>
    <row r="27" spans="1:16" s="3" customFormat="1" x14ac:dyDescent="0.2">
      <c r="A27" s="119">
        <v>17</v>
      </c>
      <c r="B27" s="126"/>
      <c r="C27" s="20"/>
      <c r="D27" s="20"/>
      <c r="E27" s="21"/>
      <c r="F27" s="22"/>
      <c r="G27" s="7">
        <f>IF(D27=$L$11,Summary!$E$18,0)+IF(D27=$L$12,Summary!$E$20,0)+E27</f>
        <v>0</v>
      </c>
      <c r="H27" s="133"/>
      <c r="I27" s="127">
        <f>G27-H27</f>
        <v>0</v>
      </c>
      <c r="J27" s="137"/>
      <c r="K27" s="138"/>
      <c r="L27" s="63"/>
      <c r="M27" s="14"/>
      <c r="N27" s="14"/>
      <c r="O27" s="14"/>
      <c r="P27" s="14"/>
    </row>
    <row r="28" spans="1:16" x14ac:dyDescent="0.2">
      <c r="A28" s="119">
        <v>18</v>
      </c>
      <c r="B28" s="126"/>
      <c r="C28" s="20"/>
      <c r="D28" s="20"/>
      <c r="E28" s="21"/>
      <c r="F28" s="22"/>
      <c r="G28" s="7">
        <f>IF(D28=$L$11,Summary!$E$18,0)+IF(D28=$L$12,Summary!$E$20,0)+E28</f>
        <v>0</v>
      </c>
      <c r="H28" s="133"/>
      <c r="I28" s="127">
        <f>G28-H28</f>
        <v>0</v>
      </c>
      <c r="J28" s="137"/>
      <c r="K28" s="138"/>
      <c r="M28" s="14"/>
      <c r="N28" s="14"/>
      <c r="O28" s="14"/>
      <c r="P28" s="14"/>
    </row>
    <row r="29" spans="1:16" x14ac:dyDescent="0.2">
      <c r="A29" s="119">
        <v>19</v>
      </c>
      <c r="B29" s="126"/>
      <c r="C29" s="20"/>
      <c r="D29" s="20"/>
      <c r="E29" s="21"/>
      <c r="F29" s="22"/>
      <c r="G29" s="7">
        <f>IF(D29=$L$11,Summary!$E$18,0)+IF(D29=$L$12,Summary!$E$20,0)+E29</f>
        <v>0</v>
      </c>
      <c r="H29" s="133"/>
      <c r="I29" s="127">
        <f t="shared" ref="I29:I48" si="1">G29-H29</f>
        <v>0</v>
      </c>
      <c r="J29" s="137"/>
      <c r="K29" s="138"/>
      <c r="M29" s="14"/>
      <c r="N29" s="14"/>
      <c r="O29" s="14"/>
      <c r="P29" s="14"/>
    </row>
    <row r="30" spans="1:16" x14ac:dyDescent="0.2">
      <c r="A30" s="119">
        <v>20</v>
      </c>
      <c r="B30" s="126"/>
      <c r="C30" s="20"/>
      <c r="D30" s="20"/>
      <c r="E30" s="21"/>
      <c r="F30" s="22"/>
      <c r="G30" s="7">
        <f>IF(D30=$L$11,Summary!$E$18,0)+IF(D30=$L$12,Summary!$E$20,0)+E30</f>
        <v>0</v>
      </c>
      <c r="H30" s="133"/>
      <c r="I30" s="127">
        <f t="shared" si="1"/>
        <v>0</v>
      </c>
      <c r="J30" s="137"/>
      <c r="K30" s="138"/>
      <c r="M30" s="14"/>
      <c r="N30" s="14"/>
      <c r="O30" s="14"/>
      <c r="P30" s="14"/>
    </row>
    <row r="31" spans="1:16" x14ac:dyDescent="0.2">
      <c r="A31" s="119">
        <v>21</v>
      </c>
      <c r="B31" s="126"/>
      <c r="C31" s="20"/>
      <c r="D31" s="20"/>
      <c r="E31" s="21"/>
      <c r="F31" s="22"/>
      <c r="G31" s="7">
        <f>IF(D31=$L$11,Summary!$E$18,0)+IF(D31=$L$12,Summary!$E$20,0)+E31</f>
        <v>0</v>
      </c>
      <c r="H31" s="133"/>
      <c r="I31" s="127">
        <f t="shared" si="1"/>
        <v>0</v>
      </c>
      <c r="J31" s="137"/>
      <c r="K31" s="138"/>
      <c r="M31" s="14"/>
      <c r="N31" s="14"/>
      <c r="O31" s="14"/>
      <c r="P31" s="14"/>
    </row>
    <row r="32" spans="1:16" x14ac:dyDescent="0.2">
      <c r="A32" s="119">
        <v>22</v>
      </c>
      <c r="B32" s="126"/>
      <c r="C32" s="20"/>
      <c r="D32" s="20"/>
      <c r="E32" s="21"/>
      <c r="F32" s="22"/>
      <c r="G32" s="7">
        <f>IF(D32=$L$11,Summary!$E$18,0)+IF(D32=$L$12,Summary!$E$20,0)+E32</f>
        <v>0</v>
      </c>
      <c r="H32" s="133"/>
      <c r="I32" s="127">
        <f t="shared" si="1"/>
        <v>0</v>
      </c>
      <c r="J32" s="137"/>
      <c r="K32" s="138"/>
      <c r="M32" s="14"/>
      <c r="N32" s="14"/>
      <c r="O32" s="14"/>
      <c r="P32" s="14"/>
    </row>
    <row r="33" spans="1:16" x14ac:dyDescent="0.2">
      <c r="A33" s="119">
        <v>23</v>
      </c>
      <c r="B33" s="126"/>
      <c r="C33" s="20"/>
      <c r="D33" s="20"/>
      <c r="E33" s="21"/>
      <c r="F33" s="22"/>
      <c r="G33" s="7">
        <f>IF(D33=$L$11,Summary!$E$18,0)+IF(D33=$L$12,Summary!$E$20,0)+E33</f>
        <v>0</v>
      </c>
      <c r="H33" s="133"/>
      <c r="I33" s="127">
        <f t="shared" si="1"/>
        <v>0</v>
      </c>
      <c r="J33" s="137"/>
      <c r="K33" s="138"/>
      <c r="M33" s="14"/>
      <c r="N33" s="14"/>
      <c r="O33" s="14"/>
      <c r="P33" s="14"/>
    </row>
    <row r="34" spans="1:16" ht="14.25" customHeight="1" x14ac:dyDescent="0.2">
      <c r="A34" s="119">
        <v>24</v>
      </c>
      <c r="B34" s="126"/>
      <c r="C34" s="20"/>
      <c r="D34" s="20"/>
      <c r="E34" s="21"/>
      <c r="F34" s="22"/>
      <c r="G34" s="7">
        <f>IF(D34=$L$11,Summary!$E$18,0)+IF(D34=$L$12,Summary!$E$20,0)+E34</f>
        <v>0</v>
      </c>
      <c r="H34" s="133"/>
      <c r="I34" s="127">
        <f t="shared" si="1"/>
        <v>0</v>
      </c>
      <c r="J34" s="137"/>
      <c r="K34" s="138"/>
    </row>
    <row r="35" spans="1:16" x14ac:dyDescent="0.2">
      <c r="A35" s="119">
        <v>25</v>
      </c>
      <c r="B35" s="126"/>
      <c r="C35" s="20"/>
      <c r="D35" s="20"/>
      <c r="E35" s="21"/>
      <c r="F35" s="22"/>
      <c r="G35" s="7">
        <f>IF(D35=$L$11,Summary!$E$18,0)+IF(D35=$L$12,Summary!$E$20,0)+E35</f>
        <v>0</v>
      </c>
      <c r="H35" s="133"/>
      <c r="I35" s="127">
        <f t="shared" si="1"/>
        <v>0</v>
      </c>
      <c r="J35" s="137"/>
      <c r="K35" s="138"/>
    </row>
    <row r="36" spans="1:16" x14ac:dyDescent="0.2">
      <c r="A36" s="119">
        <v>26</v>
      </c>
      <c r="B36" s="126"/>
      <c r="C36" s="20"/>
      <c r="D36" s="20"/>
      <c r="E36" s="21"/>
      <c r="F36" s="22"/>
      <c r="G36" s="7">
        <f>IF(D36=$L$11,Summary!$E$18,0)+IF(D36=$L$12,Summary!$E$20,0)+E36</f>
        <v>0</v>
      </c>
      <c r="H36" s="133"/>
      <c r="I36" s="127">
        <f t="shared" si="1"/>
        <v>0</v>
      </c>
      <c r="J36" s="137"/>
      <c r="K36" s="138"/>
    </row>
    <row r="37" spans="1:16" x14ac:dyDescent="0.2">
      <c r="A37" s="119">
        <v>27</v>
      </c>
      <c r="B37" s="126"/>
      <c r="C37" s="20"/>
      <c r="D37" s="20"/>
      <c r="E37" s="21"/>
      <c r="F37" s="22"/>
      <c r="G37" s="7">
        <f>IF(D37=$L$11,Summary!$E$18,0)+IF(D37=$L$12,Summary!$E$20,0)+E37</f>
        <v>0</v>
      </c>
      <c r="H37" s="133"/>
      <c r="I37" s="127">
        <f t="shared" si="1"/>
        <v>0</v>
      </c>
      <c r="J37" s="137"/>
      <c r="K37" s="138"/>
    </row>
    <row r="38" spans="1:16" x14ac:dyDescent="0.2">
      <c r="A38" s="119">
        <v>28</v>
      </c>
      <c r="B38" s="126"/>
      <c r="C38" s="20"/>
      <c r="D38" s="20"/>
      <c r="E38" s="21"/>
      <c r="F38" s="22"/>
      <c r="G38" s="7">
        <f>IF(D38=$L$11,Summary!$E$18,0)+IF(D38=$L$12,Summary!$E$20,0)+E38</f>
        <v>0</v>
      </c>
      <c r="H38" s="133"/>
      <c r="I38" s="127">
        <f t="shared" si="1"/>
        <v>0</v>
      </c>
      <c r="J38" s="137"/>
      <c r="K38" s="138"/>
    </row>
    <row r="39" spans="1:16" x14ac:dyDescent="0.2">
      <c r="A39" s="119">
        <v>29</v>
      </c>
      <c r="B39" s="126"/>
      <c r="C39" s="20"/>
      <c r="D39" s="20"/>
      <c r="E39" s="21"/>
      <c r="F39" s="22"/>
      <c r="G39" s="7">
        <f>IF(D39=$L$11,Summary!$E$18,0)+IF(D39=$L$12,Summary!$E$20,0)+E39</f>
        <v>0</v>
      </c>
      <c r="H39" s="133"/>
      <c r="I39" s="127">
        <f t="shared" si="1"/>
        <v>0</v>
      </c>
      <c r="J39" s="137"/>
      <c r="K39" s="138"/>
    </row>
    <row r="40" spans="1:16" x14ac:dyDescent="0.2">
      <c r="A40" s="119">
        <v>30</v>
      </c>
      <c r="B40" s="126"/>
      <c r="C40" s="20"/>
      <c r="D40" s="20"/>
      <c r="E40" s="21"/>
      <c r="F40" s="22"/>
      <c r="G40" s="7">
        <f>IF(D40=$L$11,Summary!$E$18,0)+IF(D40=$L$12,Summary!$E$20,0)+E40</f>
        <v>0</v>
      </c>
      <c r="H40" s="133"/>
      <c r="I40" s="127">
        <f t="shared" si="1"/>
        <v>0</v>
      </c>
      <c r="J40" s="137"/>
      <c r="K40" s="138"/>
    </row>
    <row r="41" spans="1:16" x14ac:dyDescent="0.2">
      <c r="A41" s="119">
        <v>31</v>
      </c>
      <c r="B41" s="126"/>
      <c r="C41" s="20"/>
      <c r="D41" s="20"/>
      <c r="E41" s="21"/>
      <c r="F41" s="22"/>
      <c r="G41" s="7">
        <f>IF(D41=$L$11,Summary!$E$18,0)+IF(D41=$L$12,Summary!$E$20,0)+E41</f>
        <v>0</v>
      </c>
      <c r="H41" s="133"/>
      <c r="I41" s="127">
        <f t="shared" si="1"/>
        <v>0</v>
      </c>
      <c r="J41" s="137"/>
      <c r="K41" s="138"/>
    </row>
    <row r="42" spans="1:16" x14ac:dyDescent="0.2">
      <c r="A42" s="119">
        <v>32</v>
      </c>
      <c r="B42" s="126"/>
      <c r="C42" s="20"/>
      <c r="D42" s="20"/>
      <c r="E42" s="21"/>
      <c r="F42" s="22"/>
      <c r="G42" s="7">
        <f>IF(D42=$L$11,Summary!$E$18,0)+IF(D42=$L$12,Summary!$E$20,0)+E42</f>
        <v>0</v>
      </c>
      <c r="H42" s="133"/>
      <c r="I42" s="127">
        <f t="shared" si="1"/>
        <v>0</v>
      </c>
      <c r="J42" s="137"/>
      <c r="K42" s="138"/>
    </row>
    <row r="43" spans="1:16" x14ac:dyDescent="0.2">
      <c r="A43" s="119">
        <v>33</v>
      </c>
      <c r="B43" s="126"/>
      <c r="C43" s="20"/>
      <c r="D43" s="20"/>
      <c r="E43" s="21"/>
      <c r="F43" s="22"/>
      <c r="G43" s="7">
        <f>IF(D43=$L$11,Summary!$E$18,0)+IF(D43=$L$12,Summary!$E$20,0)+E43</f>
        <v>0</v>
      </c>
      <c r="H43" s="133"/>
      <c r="I43" s="127">
        <f t="shared" si="1"/>
        <v>0</v>
      </c>
      <c r="J43" s="137"/>
      <c r="K43" s="138"/>
    </row>
    <row r="44" spans="1:16" x14ac:dyDescent="0.2">
      <c r="A44" s="119">
        <v>34</v>
      </c>
      <c r="B44" s="126"/>
      <c r="C44" s="20"/>
      <c r="D44" s="20"/>
      <c r="E44" s="21"/>
      <c r="F44" s="22"/>
      <c r="G44" s="7">
        <f>IF(D44=$L$11,Summary!$E$18,0)+IF(D44=$L$12,Summary!$E$20,0)+E44</f>
        <v>0</v>
      </c>
      <c r="H44" s="133"/>
      <c r="I44" s="127">
        <f t="shared" si="1"/>
        <v>0</v>
      </c>
      <c r="J44" s="137"/>
      <c r="K44" s="138"/>
    </row>
    <row r="45" spans="1:16" x14ac:dyDescent="0.2">
      <c r="A45" s="119">
        <v>35</v>
      </c>
      <c r="B45" s="126"/>
      <c r="C45" s="20"/>
      <c r="D45" s="20"/>
      <c r="E45" s="21"/>
      <c r="F45" s="22"/>
      <c r="G45" s="7">
        <f>IF(D45=$L$11,Summary!$E$18,0)+IF(D45=$L$12,Summary!$E$20,0)+E45</f>
        <v>0</v>
      </c>
      <c r="H45" s="133"/>
      <c r="I45" s="127">
        <f t="shared" si="1"/>
        <v>0</v>
      </c>
      <c r="J45" s="137"/>
      <c r="K45" s="138"/>
    </row>
    <row r="46" spans="1:16" x14ac:dyDescent="0.2">
      <c r="A46" s="119">
        <v>36</v>
      </c>
      <c r="B46" s="126"/>
      <c r="C46" s="20"/>
      <c r="D46" s="20"/>
      <c r="E46" s="21"/>
      <c r="F46" s="22"/>
      <c r="G46" s="7">
        <f>IF(D46=$L$11,Summary!$E$18,0)+IF(D46=$L$12,Summary!$E$20,0)+E46</f>
        <v>0</v>
      </c>
      <c r="H46" s="133"/>
      <c r="I46" s="127">
        <f t="shared" si="1"/>
        <v>0</v>
      </c>
      <c r="J46" s="137"/>
      <c r="K46" s="138"/>
    </row>
    <row r="47" spans="1:16" x14ac:dyDescent="0.2">
      <c r="A47" s="119">
        <v>37</v>
      </c>
      <c r="B47" s="126"/>
      <c r="C47" s="20"/>
      <c r="D47" s="20"/>
      <c r="E47" s="21"/>
      <c r="F47" s="22"/>
      <c r="G47" s="7">
        <f>IF(D47=$L$11,Summary!$E$18,0)+IF(D47=$L$12,Summary!$E$20,0)+E47</f>
        <v>0</v>
      </c>
      <c r="H47" s="133"/>
      <c r="I47" s="127">
        <f t="shared" si="1"/>
        <v>0</v>
      </c>
      <c r="J47" s="137"/>
      <c r="K47" s="138"/>
    </row>
    <row r="48" spans="1:16" x14ac:dyDescent="0.2">
      <c r="A48" s="119">
        <v>38</v>
      </c>
      <c r="B48" s="126"/>
      <c r="C48" s="20"/>
      <c r="D48" s="20"/>
      <c r="E48" s="21"/>
      <c r="F48" s="22"/>
      <c r="G48" s="7">
        <f>IF(D48=$L$11,Summary!$E$18,0)+IF(D48=$L$12,Summary!$E$20,0)+E48</f>
        <v>0</v>
      </c>
      <c r="H48" s="133"/>
      <c r="I48" s="127">
        <f t="shared" si="1"/>
        <v>0</v>
      </c>
      <c r="J48" s="137"/>
      <c r="K48" s="138"/>
    </row>
    <row r="49" spans="1:11" x14ac:dyDescent="0.2">
      <c r="A49" s="119">
        <v>39</v>
      </c>
      <c r="B49" s="126"/>
      <c r="C49" s="20"/>
      <c r="D49" s="20"/>
      <c r="E49" s="21"/>
      <c r="F49" s="22"/>
      <c r="G49" s="7">
        <f>IF(D49=$L$11,Summary!$E$18,0)+IF(D49=$L$12,Summary!$E$20,0)+E49</f>
        <v>0</v>
      </c>
      <c r="H49" s="133"/>
      <c r="I49" s="127">
        <f t="shared" si="0"/>
        <v>0</v>
      </c>
      <c r="J49" s="137"/>
      <c r="K49" s="138"/>
    </row>
    <row r="50" spans="1:11" x14ac:dyDescent="0.2">
      <c r="A50" s="119">
        <v>40</v>
      </c>
      <c r="B50" s="128"/>
      <c r="C50" s="23"/>
      <c r="D50" s="23"/>
      <c r="E50" s="24"/>
      <c r="F50" s="25"/>
      <c r="G50" s="9">
        <f>IF(D50=$L$11,Summary!$E$18,0)+IF(D50=$L$12,Summary!$E$20,0)+E50</f>
        <v>0</v>
      </c>
      <c r="H50" s="134"/>
      <c r="I50" s="123">
        <f t="shared" si="0"/>
        <v>0</v>
      </c>
      <c r="J50" s="140"/>
      <c r="K50" s="141"/>
    </row>
    <row r="51" spans="1:11" ht="15" x14ac:dyDescent="0.25">
      <c r="B51" s="10" t="s">
        <v>4</v>
      </c>
      <c r="C51" s="26"/>
      <c r="D51" s="26"/>
      <c r="E51" s="11">
        <f>SUM(E11:E50)</f>
        <v>0</v>
      </c>
      <c r="F51" s="11">
        <f>SUM(F11:F50)</f>
        <v>0</v>
      </c>
      <c r="G51" s="12">
        <f>SUM(G11:G50)</f>
        <v>0</v>
      </c>
      <c r="H51" s="12">
        <f t="shared" ref="H51:I51" si="2">SUM(H11:H50)</f>
        <v>0</v>
      </c>
      <c r="I51" s="12">
        <f t="shared" si="2"/>
        <v>0</v>
      </c>
      <c r="J51" s="14"/>
      <c r="K51" s="129"/>
    </row>
    <row r="52" spans="1:11" ht="15" x14ac:dyDescent="0.25">
      <c r="B52" s="10"/>
      <c r="C52" s="26"/>
      <c r="D52" s="26"/>
      <c r="E52" s="11"/>
      <c r="F52" s="11"/>
      <c r="G52" s="12"/>
      <c r="H52" s="14"/>
      <c r="I52" s="117"/>
      <c r="J52" s="14"/>
      <c r="K52" s="129"/>
    </row>
    <row r="53" spans="1:11" ht="15" x14ac:dyDescent="0.25">
      <c r="B53" s="10"/>
      <c r="C53" s="26"/>
      <c r="D53" s="26"/>
      <c r="E53" s="11"/>
      <c r="F53" s="11"/>
      <c r="G53" s="12"/>
      <c r="H53" s="14"/>
      <c r="I53" s="117"/>
      <c r="J53" s="14"/>
      <c r="K53" s="129"/>
    </row>
    <row r="54" spans="1:11" x14ac:dyDescent="0.2">
      <c r="B54" s="4"/>
      <c r="C54" s="4"/>
      <c r="D54" s="4"/>
      <c r="E54" s="4"/>
      <c r="F54" s="4"/>
    </row>
    <row r="55" spans="1:11" x14ac:dyDescent="0.2">
      <c r="B55" s="4"/>
      <c r="C55" s="4"/>
      <c r="D55" s="4"/>
      <c r="E55" s="4"/>
      <c r="F55" s="4"/>
    </row>
    <row r="89" spans="9:9" x14ac:dyDescent="0.2">
      <c r="I89" s="69"/>
    </row>
    <row r="90" spans="9:9" x14ac:dyDescent="0.2">
      <c r="I90" s="69"/>
    </row>
    <row r="91" spans="9:9" x14ac:dyDescent="0.2">
      <c r="I91" s="69"/>
    </row>
    <row r="124" spans="2:8" x14ac:dyDescent="0.2">
      <c r="H124" s="4"/>
    </row>
    <row r="125" spans="2:8" x14ac:dyDescent="0.2">
      <c r="B125" s="4"/>
      <c r="C125" s="5"/>
      <c r="D125" s="16"/>
      <c r="E125" s="16"/>
      <c r="F125" s="4"/>
      <c r="G125" s="4"/>
      <c r="H125" s="4"/>
    </row>
    <row r="126" spans="2:8" x14ac:dyDescent="0.2">
      <c r="B126" s="4"/>
      <c r="C126" s="5"/>
      <c r="D126" s="16"/>
      <c r="E126" s="16"/>
      <c r="F126" s="4"/>
      <c r="G126" s="4"/>
      <c r="H126" s="4"/>
    </row>
    <row r="127" spans="2:8" x14ac:dyDescent="0.2">
      <c r="B127" s="4"/>
      <c r="C127" s="5"/>
      <c r="D127" s="16"/>
      <c r="E127" s="16"/>
      <c r="F127" s="4"/>
      <c r="G127" s="4"/>
      <c r="H127" s="4"/>
    </row>
    <row r="128" spans="2:8" x14ac:dyDescent="0.2">
      <c r="B128" s="4"/>
      <c r="C128" s="8"/>
      <c r="D128" s="4"/>
      <c r="E128" s="4"/>
      <c r="F128" s="4"/>
      <c r="G128" s="4"/>
      <c r="H128" s="4"/>
    </row>
    <row r="129" spans="2:8" x14ac:dyDescent="0.2">
      <c r="B129" s="4"/>
      <c r="C129" s="4"/>
      <c r="D129" s="4"/>
      <c r="E129" s="4"/>
      <c r="F129" s="4"/>
      <c r="G129" s="4"/>
      <c r="H129" s="4"/>
    </row>
    <row r="130" spans="2:8" x14ac:dyDescent="0.2">
      <c r="B130" s="4"/>
      <c r="C130" s="4"/>
      <c r="D130" s="4"/>
      <c r="E130" s="4"/>
      <c r="F130" s="4"/>
      <c r="G130" s="4"/>
    </row>
    <row r="131" spans="2:8" x14ac:dyDescent="0.2">
      <c r="B131" s="4"/>
      <c r="C131" s="4"/>
      <c r="D131" s="4"/>
      <c r="E131" s="4"/>
      <c r="F131" s="4"/>
      <c r="G131" s="4"/>
    </row>
    <row r="132" spans="2:8" x14ac:dyDescent="0.2">
      <c r="B132" s="4"/>
      <c r="C132" s="4"/>
      <c r="D132" s="4"/>
      <c r="E132" s="4"/>
      <c r="F132" s="4"/>
      <c r="G132" s="4"/>
    </row>
    <row r="133" spans="2:8" x14ac:dyDescent="0.2">
      <c r="B133" s="4"/>
      <c r="C133" s="4"/>
      <c r="D133" s="4"/>
      <c r="E133" s="4"/>
      <c r="F133" s="4"/>
      <c r="G133" s="4"/>
    </row>
    <row r="134" spans="2:8" x14ac:dyDescent="0.2">
      <c r="B134" s="4"/>
      <c r="C134" s="4"/>
      <c r="D134" s="4"/>
      <c r="E134" s="4"/>
      <c r="F134" s="4"/>
      <c r="G134" s="4"/>
    </row>
    <row r="135" spans="2:8" x14ac:dyDescent="0.2">
      <c r="B135" s="4"/>
      <c r="C135" s="4"/>
      <c r="D135" s="4"/>
      <c r="E135" s="4"/>
      <c r="F135" s="4"/>
      <c r="G135" s="4"/>
    </row>
    <row r="136" spans="2:8" x14ac:dyDescent="0.2">
      <c r="B136" s="4"/>
      <c r="C136" s="4"/>
      <c r="D136" s="4"/>
      <c r="E136" s="4"/>
      <c r="F136" s="4"/>
      <c r="G136" s="4"/>
    </row>
    <row r="137" spans="2:8" x14ac:dyDescent="0.2">
      <c r="B137" s="4"/>
      <c r="C137" s="4"/>
      <c r="D137" s="4"/>
      <c r="E137" s="4"/>
      <c r="F137" s="4"/>
      <c r="G137" s="4"/>
    </row>
    <row r="138" spans="2:8" x14ac:dyDescent="0.2">
      <c r="B138" s="4"/>
      <c r="C138" s="4"/>
      <c r="D138" s="4"/>
      <c r="E138" s="4"/>
      <c r="F138" s="4"/>
      <c r="G138" s="4"/>
    </row>
    <row r="139" spans="2:8" x14ac:dyDescent="0.2">
      <c r="B139" s="4"/>
      <c r="C139" s="4"/>
      <c r="D139" s="4"/>
      <c r="E139" s="4"/>
      <c r="F139" s="4"/>
      <c r="G139" s="4"/>
    </row>
    <row r="140" spans="2:8" x14ac:dyDescent="0.2">
      <c r="B140" s="4"/>
      <c r="C140" s="4"/>
      <c r="D140" s="4"/>
      <c r="E140" s="4"/>
      <c r="F140" s="4"/>
      <c r="G140" s="4"/>
    </row>
    <row r="141" spans="2:8" x14ac:dyDescent="0.2">
      <c r="B141" s="4"/>
      <c r="C141" s="4"/>
      <c r="D141" s="4"/>
      <c r="E141" s="4"/>
      <c r="F141" s="4"/>
      <c r="G141" s="4"/>
    </row>
  </sheetData>
  <sheetProtection sheet="1" selectLockedCells="1"/>
  <mergeCells count="4">
    <mergeCell ref="B1:K1"/>
    <mergeCell ref="B3:K3"/>
    <mergeCell ref="B5:K5"/>
    <mergeCell ref="B7:K7"/>
  </mergeCells>
  <dataValidations count="2">
    <dataValidation type="list" allowBlank="1" showInputMessage="1" showErrorMessage="1" sqref="D11:D50" xr:uid="{EECD07EA-D1E8-4005-A724-686ADD1891CA}">
      <formula1>$L$11:$L$12</formula1>
    </dataValidation>
    <dataValidation type="list" allowBlank="1" showInputMessage="1" showErrorMessage="1" sqref="K11:K50" xr:uid="{D360ADF7-D880-477E-8577-F5EC6A511C28}">
      <formula1>$L$14:$L$17</formula1>
    </dataValidation>
  </dataValidations>
  <pageMargins left="0.25" right="0.25" top="0.75" bottom="0.75" header="0.3" footer="0.3"/>
  <pageSetup paperSize="9"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B6D67C-24E8-4DE0-8AB6-6A526B32D1FE}">
          <x14:formula1>
            <xm:f>Payments!$B$45:$B$49</xm:f>
          </x14:formula1>
          <xm:sqref>C11:C50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78"/>
  <sheetViews>
    <sheetView showGridLines="0" topLeftCell="A23" zoomScaleNormal="100" workbookViewId="0">
      <selection activeCell="G30" sqref="G30"/>
    </sheetView>
  </sheetViews>
  <sheetFormatPr defaultRowHeight="14.25" x14ac:dyDescent="0.2"/>
  <cols>
    <col min="1" max="1" width="3.625" style="1" customWidth="1"/>
    <col min="2" max="2" width="16" style="1" customWidth="1"/>
    <col min="3" max="3" width="17.625" style="1" customWidth="1"/>
    <col min="4" max="4" width="26.25" style="1" customWidth="1"/>
    <col min="5" max="5" width="35.25" style="15" bestFit="1" customWidth="1"/>
    <col min="6" max="6" width="11.5" style="1" customWidth="1"/>
    <col min="7" max="7" width="18.875" style="59" customWidth="1"/>
    <col min="8" max="10" width="9" style="1"/>
    <col min="11" max="14" width="9" style="28"/>
    <col min="15" max="16384" width="9" style="1"/>
  </cols>
  <sheetData>
    <row r="1" spans="2:14" ht="20.25" x14ac:dyDescent="0.3">
      <c r="B1" s="165" t="s">
        <v>6</v>
      </c>
      <c r="C1" s="165"/>
      <c r="D1" s="165"/>
      <c r="E1" s="165"/>
      <c r="F1" s="165"/>
      <c r="G1" s="165"/>
    </row>
    <row r="2" spans="2:14" s="57" customFormat="1" ht="5.0999999999999996" customHeight="1" x14ac:dyDescent="0.2">
      <c r="B2" s="55"/>
      <c r="C2" s="55"/>
      <c r="D2" s="55"/>
      <c r="E2" s="55"/>
      <c r="F2" s="55"/>
      <c r="G2" s="56"/>
      <c r="K2" s="43"/>
      <c r="L2" s="43"/>
      <c r="M2" s="43"/>
      <c r="N2" s="43"/>
    </row>
    <row r="3" spans="2:14" s="57" customFormat="1" ht="18" x14ac:dyDescent="0.25">
      <c r="B3" s="166" t="s">
        <v>11</v>
      </c>
      <c r="C3" s="166"/>
      <c r="D3" s="166"/>
      <c r="E3" s="166"/>
      <c r="F3" s="166"/>
      <c r="G3" s="166"/>
      <c r="K3" s="43"/>
      <c r="L3" s="43"/>
      <c r="M3" s="43"/>
      <c r="N3" s="43"/>
    </row>
    <row r="4" spans="2:14" s="57" customFormat="1" ht="5.0999999999999996" customHeight="1" x14ac:dyDescent="0.2">
      <c r="B4" s="55"/>
      <c r="C4" s="55"/>
      <c r="D4" s="55"/>
      <c r="E4" s="55"/>
      <c r="F4" s="55"/>
      <c r="G4" s="56"/>
      <c r="K4" s="43"/>
      <c r="L4" s="43"/>
      <c r="M4" s="43"/>
      <c r="N4" s="43"/>
    </row>
    <row r="5" spans="2:14" ht="15" x14ac:dyDescent="0.2">
      <c r="B5" s="158" t="str">
        <f>IF(Summary!G16&gt;0,"from "&amp;TEXT(Summary!E16,"dd mmm yyyy")&amp;" to "&amp;TEXT(Summary!G16,"dd mmm yyyy"),TEXT(Summary!E16,"dd mmm yyyy"))</f>
        <v>00 Jan 1900</v>
      </c>
      <c r="C5" s="158"/>
      <c r="D5" s="158"/>
      <c r="E5" s="158"/>
      <c r="F5" s="158"/>
      <c r="G5" s="158"/>
    </row>
    <row r="6" spans="2:14" ht="5.0999999999999996" customHeight="1" x14ac:dyDescent="0.2">
      <c r="B6" s="58"/>
      <c r="C6" s="58"/>
      <c r="D6" s="58"/>
      <c r="E6" s="58"/>
      <c r="F6" s="58"/>
    </row>
    <row r="7" spans="2:14" ht="20.25" x14ac:dyDescent="0.3">
      <c r="B7" s="167" t="s">
        <v>0</v>
      </c>
      <c r="C7" s="167"/>
      <c r="D7" s="167"/>
      <c r="E7" s="167"/>
      <c r="F7" s="167"/>
      <c r="G7" s="167"/>
    </row>
    <row r="8" spans="2:14" s="57" customFormat="1" ht="5.0999999999999996" customHeight="1" x14ac:dyDescent="0.2">
      <c r="B8" s="60"/>
      <c r="C8" s="60"/>
      <c r="D8" s="60"/>
      <c r="E8" s="60"/>
      <c r="F8" s="60"/>
      <c r="G8" s="56"/>
      <c r="K8" s="43"/>
      <c r="L8" s="43"/>
      <c r="M8" s="43"/>
      <c r="N8" s="43"/>
    </row>
    <row r="9" spans="2:14" s="57" customFormat="1" ht="15" customHeight="1" x14ac:dyDescent="0.2">
      <c r="B9" s="60"/>
      <c r="C9" s="60"/>
      <c r="D9" s="60"/>
      <c r="E9" s="60"/>
      <c r="F9" s="60"/>
      <c r="G9" s="56"/>
      <c r="H9" s="61"/>
      <c r="I9" s="61"/>
      <c r="K9" s="43"/>
      <c r="L9" s="43"/>
      <c r="M9" s="43"/>
      <c r="N9" s="43"/>
    </row>
    <row r="10" spans="2:14" ht="15.75" x14ac:dyDescent="0.25">
      <c r="B10" s="171" t="s">
        <v>0</v>
      </c>
      <c r="H10" s="63"/>
      <c r="I10" s="63"/>
    </row>
    <row r="11" spans="2:14" ht="9" customHeight="1" x14ac:dyDescent="0.25">
      <c r="B11" s="62"/>
      <c r="H11" s="63"/>
      <c r="I11" s="63"/>
    </row>
    <row r="12" spans="2:14" ht="14.25" customHeight="1" x14ac:dyDescent="0.2">
      <c r="B12" s="168" t="s">
        <v>93</v>
      </c>
      <c r="C12" s="168"/>
      <c r="D12" s="168"/>
      <c r="E12" s="168"/>
      <c r="F12" s="168"/>
      <c r="G12" s="168"/>
      <c r="H12" s="63"/>
      <c r="I12" s="63"/>
    </row>
    <row r="13" spans="2:14" ht="14.25" customHeight="1" x14ac:dyDescent="0.2">
      <c r="B13" s="168"/>
      <c r="C13" s="168"/>
      <c r="D13" s="168"/>
      <c r="E13" s="168"/>
      <c r="F13" s="168"/>
      <c r="G13" s="168"/>
      <c r="H13" s="63"/>
      <c r="I13" s="63"/>
    </row>
    <row r="14" spans="2:14" ht="9" customHeight="1" x14ac:dyDescent="0.25">
      <c r="B14" s="64"/>
      <c r="C14" s="3"/>
      <c r="D14" s="3"/>
      <c r="E14" s="65"/>
      <c r="F14" s="3"/>
      <c r="H14" s="63"/>
      <c r="I14" s="63"/>
    </row>
    <row r="15" spans="2:14" ht="9" customHeight="1" x14ac:dyDescent="0.25">
      <c r="B15" s="64"/>
      <c r="C15" s="3"/>
      <c r="D15" s="3"/>
      <c r="E15" s="65"/>
      <c r="F15" s="3"/>
      <c r="H15" s="63"/>
      <c r="I15" s="63"/>
    </row>
    <row r="16" spans="2:14" ht="15" x14ac:dyDescent="0.25">
      <c r="B16" s="13" t="s">
        <v>27</v>
      </c>
      <c r="C16" s="13" t="s">
        <v>3</v>
      </c>
      <c r="D16" s="66" t="s">
        <v>9</v>
      </c>
      <c r="E16" s="66" t="s">
        <v>2</v>
      </c>
      <c r="F16" s="13" t="s">
        <v>26</v>
      </c>
      <c r="G16" s="13" t="s">
        <v>55</v>
      </c>
      <c r="H16" s="63"/>
      <c r="I16" s="63"/>
      <c r="L16" s="67"/>
      <c r="M16" s="67"/>
      <c r="N16" s="67"/>
    </row>
    <row r="17" spans="2:14" x14ac:dyDescent="0.2">
      <c r="B17" s="172" t="s">
        <v>32</v>
      </c>
      <c r="C17" s="79"/>
      <c r="D17" s="80"/>
      <c r="E17" s="81"/>
      <c r="F17" s="82"/>
      <c r="G17" s="83"/>
      <c r="H17" s="63"/>
      <c r="L17" s="67"/>
      <c r="M17" s="67"/>
      <c r="N17" s="67"/>
    </row>
    <row r="18" spans="2:14" x14ac:dyDescent="0.2">
      <c r="B18" s="173" t="s">
        <v>33</v>
      </c>
      <c r="C18" s="84"/>
      <c r="D18" s="85"/>
      <c r="E18" s="85"/>
      <c r="F18" s="86"/>
      <c r="G18" s="87"/>
      <c r="I18" s="63"/>
      <c r="J18" s="63"/>
      <c r="K18" s="68"/>
      <c r="L18" s="68"/>
      <c r="M18" s="68"/>
      <c r="N18" s="67" t="s">
        <v>56</v>
      </c>
    </row>
    <row r="19" spans="2:14" x14ac:dyDescent="0.2">
      <c r="B19" s="173" t="s">
        <v>34</v>
      </c>
      <c r="C19" s="84"/>
      <c r="D19" s="88"/>
      <c r="E19" s="89"/>
      <c r="F19" s="86"/>
      <c r="G19" s="87"/>
      <c r="I19" s="63"/>
      <c r="J19" s="63"/>
      <c r="K19" s="68"/>
      <c r="L19" s="68"/>
      <c r="M19" s="68"/>
      <c r="N19" s="67" t="s">
        <v>57</v>
      </c>
    </row>
    <row r="20" spans="2:14" x14ac:dyDescent="0.2">
      <c r="B20" s="173" t="s">
        <v>35</v>
      </c>
      <c r="C20" s="84"/>
      <c r="D20" s="85"/>
      <c r="E20" s="85"/>
      <c r="F20" s="86"/>
      <c r="G20" s="87"/>
      <c r="I20" s="63"/>
      <c r="J20" s="63"/>
      <c r="K20" s="68"/>
      <c r="L20" s="68"/>
      <c r="M20" s="68"/>
      <c r="N20" s="67" t="s">
        <v>58</v>
      </c>
    </row>
    <row r="21" spans="2:14" x14ac:dyDescent="0.2">
      <c r="B21" s="173" t="s">
        <v>36</v>
      </c>
      <c r="C21" s="84"/>
      <c r="D21" s="88"/>
      <c r="E21" s="85"/>
      <c r="F21" s="86"/>
      <c r="G21" s="87"/>
      <c r="I21" s="63"/>
      <c r="J21" s="63"/>
      <c r="K21" s="63"/>
      <c r="L21" s="68"/>
      <c r="M21" s="68"/>
      <c r="N21" s="67" t="str">
        <f>C56</f>
        <v>Fill in name here 1</v>
      </c>
    </row>
    <row r="22" spans="2:14" x14ac:dyDescent="0.2">
      <c r="B22" s="173" t="s">
        <v>37</v>
      </c>
      <c r="C22" s="84"/>
      <c r="D22" s="85"/>
      <c r="E22" s="85"/>
      <c r="F22" s="86"/>
      <c r="G22" s="87"/>
      <c r="I22" s="63"/>
      <c r="J22" s="63"/>
      <c r="K22" s="63"/>
      <c r="L22" s="68"/>
      <c r="M22" s="68"/>
      <c r="N22" s="67" t="str">
        <f t="shared" ref="N22:N25" si="0">C57</f>
        <v>Fill in name here 2</v>
      </c>
    </row>
    <row r="23" spans="2:14" x14ac:dyDescent="0.2">
      <c r="B23" s="173" t="s">
        <v>38</v>
      </c>
      <c r="C23" s="84"/>
      <c r="D23" s="88"/>
      <c r="E23" s="85"/>
      <c r="F23" s="86"/>
      <c r="G23" s="87"/>
      <c r="I23" s="63"/>
      <c r="J23" s="63"/>
      <c r="K23" s="63"/>
      <c r="L23" s="68"/>
      <c r="M23" s="68"/>
      <c r="N23" s="67" t="str">
        <f t="shared" si="0"/>
        <v>Fill in name here 3</v>
      </c>
    </row>
    <row r="24" spans="2:14" x14ac:dyDescent="0.2">
      <c r="B24" s="173" t="s">
        <v>39</v>
      </c>
      <c r="C24" s="84"/>
      <c r="D24" s="88"/>
      <c r="E24" s="85"/>
      <c r="F24" s="86"/>
      <c r="G24" s="87"/>
      <c r="I24" s="63"/>
      <c r="J24" s="63"/>
      <c r="K24" s="63"/>
      <c r="L24" s="68"/>
      <c r="M24" s="68"/>
      <c r="N24" s="67" t="str">
        <f t="shared" si="0"/>
        <v>Fill in name here 4</v>
      </c>
    </row>
    <row r="25" spans="2:14" x14ac:dyDescent="0.2">
      <c r="B25" s="173" t="s">
        <v>40</v>
      </c>
      <c r="C25" s="84"/>
      <c r="D25" s="88"/>
      <c r="E25" s="85"/>
      <c r="F25" s="86"/>
      <c r="G25" s="87"/>
      <c r="I25" s="63"/>
      <c r="J25" s="63"/>
      <c r="K25" s="63"/>
      <c r="L25" s="68"/>
      <c r="M25" s="68"/>
      <c r="N25" s="67" t="str">
        <f t="shared" si="0"/>
        <v>Fill in name here 5</v>
      </c>
    </row>
    <row r="26" spans="2:14" x14ac:dyDescent="0.2">
      <c r="B26" s="173" t="s">
        <v>41</v>
      </c>
      <c r="C26" s="84"/>
      <c r="D26" s="88"/>
      <c r="E26" s="85"/>
      <c r="F26" s="86"/>
      <c r="G26" s="87"/>
      <c r="I26" s="63"/>
      <c r="J26" s="63"/>
      <c r="K26" s="68"/>
      <c r="L26" s="68"/>
      <c r="M26" s="68"/>
      <c r="N26" s="67"/>
    </row>
    <row r="27" spans="2:14" x14ac:dyDescent="0.2">
      <c r="B27" s="173" t="s">
        <v>42</v>
      </c>
      <c r="C27" s="84"/>
      <c r="D27" s="88"/>
      <c r="E27" s="85"/>
      <c r="F27" s="86"/>
      <c r="G27" s="87"/>
      <c r="H27" s="63"/>
      <c r="I27" s="63"/>
      <c r="J27" s="63"/>
      <c r="K27" s="68"/>
      <c r="L27" s="68"/>
      <c r="M27" s="68"/>
      <c r="N27" s="67"/>
    </row>
    <row r="28" spans="2:14" x14ac:dyDescent="0.2">
      <c r="B28" s="173" t="s">
        <v>43</v>
      </c>
      <c r="C28" s="84"/>
      <c r="D28" s="88"/>
      <c r="E28" s="85"/>
      <c r="F28" s="86"/>
      <c r="G28" s="87"/>
      <c r="H28" s="63"/>
      <c r="I28" s="63"/>
      <c r="J28" s="63"/>
      <c r="K28" s="68"/>
      <c r="L28" s="68"/>
      <c r="M28" s="68"/>
      <c r="N28" s="67"/>
    </row>
    <row r="29" spans="2:14" x14ac:dyDescent="0.2">
      <c r="B29" s="173" t="s">
        <v>44</v>
      </c>
      <c r="C29" s="84"/>
      <c r="D29" s="88"/>
      <c r="E29" s="85"/>
      <c r="F29" s="86"/>
      <c r="G29" s="87"/>
      <c r="H29" s="63"/>
      <c r="I29" s="63"/>
      <c r="J29" s="63"/>
      <c r="K29" s="68"/>
      <c r="L29" s="68"/>
      <c r="M29" s="68"/>
      <c r="N29" s="68"/>
    </row>
    <row r="30" spans="2:14" x14ac:dyDescent="0.2">
      <c r="B30" s="173" t="s">
        <v>45</v>
      </c>
      <c r="C30" s="84"/>
      <c r="D30" s="88"/>
      <c r="E30" s="85"/>
      <c r="F30" s="86"/>
      <c r="G30" s="87"/>
      <c r="H30" s="63"/>
      <c r="I30" s="63"/>
      <c r="J30" s="63"/>
      <c r="K30" s="68"/>
      <c r="L30" s="68"/>
      <c r="M30" s="68"/>
      <c r="N30" s="68"/>
    </row>
    <row r="31" spans="2:14" x14ac:dyDescent="0.2">
      <c r="B31" s="173" t="s">
        <v>46</v>
      </c>
      <c r="C31" s="84"/>
      <c r="D31" s="88"/>
      <c r="E31" s="85"/>
      <c r="F31" s="86"/>
      <c r="G31" s="87"/>
      <c r="H31" s="63"/>
      <c r="I31" s="63"/>
      <c r="J31" s="63"/>
      <c r="K31" s="68"/>
      <c r="L31" s="68"/>
      <c r="M31" s="68"/>
      <c r="N31" s="68"/>
    </row>
    <row r="32" spans="2:14" x14ac:dyDescent="0.2">
      <c r="B32" s="173" t="s">
        <v>47</v>
      </c>
      <c r="C32" s="84"/>
      <c r="D32" s="88"/>
      <c r="E32" s="85"/>
      <c r="F32" s="86"/>
      <c r="G32" s="87"/>
      <c r="H32" s="63"/>
      <c r="I32" s="63"/>
      <c r="J32" s="63"/>
      <c r="K32" s="68"/>
      <c r="L32" s="68"/>
      <c r="M32" s="68"/>
      <c r="N32" s="68"/>
    </row>
    <row r="33" spans="2:14" x14ac:dyDescent="0.2">
      <c r="B33" s="173" t="s">
        <v>48</v>
      </c>
      <c r="C33" s="84"/>
      <c r="D33" s="90"/>
      <c r="E33" s="91"/>
      <c r="F33" s="86"/>
      <c r="G33" s="87"/>
      <c r="I33" s="63"/>
      <c r="J33" s="63"/>
      <c r="K33" s="68"/>
      <c r="L33" s="68"/>
      <c r="M33" s="68"/>
      <c r="N33" s="68"/>
    </row>
    <row r="34" spans="2:14" x14ac:dyDescent="0.2">
      <c r="B34" s="173" t="s">
        <v>49</v>
      </c>
      <c r="C34" s="84"/>
      <c r="D34" s="85"/>
      <c r="E34" s="89"/>
      <c r="F34" s="86"/>
      <c r="G34" s="87"/>
      <c r="I34" s="63"/>
      <c r="J34" s="63"/>
      <c r="K34" s="68"/>
      <c r="L34" s="68"/>
      <c r="M34" s="68"/>
      <c r="N34" s="68"/>
    </row>
    <row r="35" spans="2:14" x14ac:dyDescent="0.2">
      <c r="B35" s="173" t="s">
        <v>50</v>
      </c>
      <c r="C35" s="84"/>
      <c r="D35" s="85"/>
      <c r="E35" s="85"/>
      <c r="F35" s="86"/>
      <c r="G35" s="87"/>
      <c r="I35" s="63"/>
      <c r="J35" s="63"/>
      <c r="K35" s="68"/>
      <c r="L35" s="68"/>
      <c r="M35" s="68"/>
      <c r="N35" s="68"/>
    </row>
    <row r="36" spans="2:14" x14ac:dyDescent="0.2">
      <c r="B36" s="173" t="s">
        <v>51</v>
      </c>
      <c r="C36" s="84"/>
      <c r="D36" s="85"/>
      <c r="E36" s="85"/>
      <c r="F36" s="86"/>
      <c r="G36" s="87"/>
      <c r="I36" s="63"/>
      <c r="J36" s="63"/>
      <c r="K36" s="68"/>
      <c r="L36" s="68"/>
      <c r="M36" s="68"/>
      <c r="N36" s="68"/>
    </row>
    <row r="37" spans="2:14" x14ac:dyDescent="0.2">
      <c r="B37" s="173" t="s">
        <v>52</v>
      </c>
      <c r="C37" s="84"/>
      <c r="D37" s="85"/>
      <c r="E37" s="85"/>
      <c r="F37" s="86"/>
      <c r="G37" s="87"/>
      <c r="I37" s="63"/>
      <c r="J37" s="63"/>
      <c r="K37" s="68"/>
      <c r="L37" s="68"/>
      <c r="M37" s="68"/>
      <c r="N37" s="68"/>
    </row>
    <row r="38" spans="2:14" x14ac:dyDescent="0.2">
      <c r="B38" s="173" t="s">
        <v>53</v>
      </c>
      <c r="C38" s="84"/>
      <c r="D38" s="85"/>
      <c r="E38" s="85"/>
      <c r="F38" s="86"/>
      <c r="G38" s="87"/>
      <c r="I38" s="63"/>
      <c r="J38" s="63"/>
      <c r="K38" s="68"/>
      <c r="L38" s="68"/>
      <c r="M38" s="68"/>
      <c r="N38" s="68"/>
    </row>
    <row r="39" spans="2:14" x14ac:dyDescent="0.2">
      <c r="B39" s="173" t="s">
        <v>54</v>
      </c>
      <c r="C39" s="84"/>
      <c r="D39" s="85"/>
      <c r="E39" s="85"/>
      <c r="F39" s="86"/>
      <c r="G39" s="87"/>
      <c r="I39" s="63"/>
      <c r="J39" s="63"/>
      <c r="K39" s="68"/>
      <c r="L39" s="68"/>
      <c r="M39" s="68"/>
      <c r="N39" s="68"/>
    </row>
    <row r="40" spans="2:14" x14ac:dyDescent="0.2">
      <c r="B40" s="173" t="s">
        <v>71</v>
      </c>
      <c r="C40" s="84"/>
      <c r="D40" s="85"/>
      <c r="E40" s="85"/>
      <c r="F40" s="86"/>
      <c r="G40" s="87"/>
      <c r="I40" s="63"/>
      <c r="J40" s="63"/>
      <c r="K40" s="68"/>
      <c r="L40" s="68"/>
      <c r="M40" s="68"/>
      <c r="N40" s="68"/>
    </row>
    <row r="41" spans="2:14" x14ac:dyDescent="0.2">
      <c r="B41" s="174" t="s">
        <v>72</v>
      </c>
      <c r="C41" s="92"/>
      <c r="D41" s="93"/>
      <c r="E41" s="93"/>
      <c r="F41" s="94"/>
      <c r="G41" s="95"/>
    </row>
    <row r="42" spans="2:14" x14ac:dyDescent="0.2">
      <c r="B42" s="16"/>
      <c r="C42" s="4"/>
      <c r="D42" s="69"/>
      <c r="E42" s="69"/>
      <c r="F42" s="70">
        <f>SUM(F17:F41)</f>
        <v>0</v>
      </c>
    </row>
    <row r="43" spans="2:14" x14ac:dyDescent="0.2">
      <c r="B43" s="16"/>
      <c r="C43" s="4"/>
      <c r="D43" s="69"/>
      <c r="E43" s="69"/>
      <c r="F43" s="70"/>
    </row>
    <row r="44" spans="2:14" ht="15" x14ac:dyDescent="0.25">
      <c r="B44" s="66" t="s">
        <v>90</v>
      </c>
      <c r="C44" s="145" t="s">
        <v>91</v>
      </c>
      <c r="E44" s="69"/>
      <c r="F44" s="70"/>
    </row>
    <row r="45" spans="2:14" x14ac:dyDescent="0.2">
      <c r="B45" s="150" t="s">
        <v>80</v>
      </c>
      <c r="C45" s="152">
        <f>IF(Receipts!$G$51&gt;0,$F$42*SUMIF(Receipts!$C$11:$C$50,Payments!B45,Receipts!$G$11:$G$50)/Receipts!$G$51,0)</f>
        <v>0</v>
      </c>
      <c r="E45" s="69"/>
      <c r="F45" s="70"/>
    </row>
    <row r="46" spans="2:14" x14ac:dyDescent="0.2">
      <c r="B46" s="150" t="s">
        <v>81</v>
      </c>
      <c r="C46" s="152">
        <f>IF(Receipts!$G$51&gt;0,$F$42*SUMIF(Receipts!$C$11:$C$50,Payments!B46,Receipts!$G$11:$G$50)/Receipts!$G$51,0)</f>
        <v>0</v>
      </c>
      <c r="E46" s="69"/>
      <c r="F46" s="70"/>
    </row>
    <row r="47" spans="2:14" x14ac:dyDescent="0.2">
      <c r="B47" s="150" t="s">
        <v>82</v>
      </c>
      <c r="C47" s="152">
        <f>IF(Receipts!$G$51&gt;0,$F$42*SUMIF(Receipts!$C$11:$C$50,Payments!B47,Receipts!$G$11:$G$50)/Receipts!$G$51,0)</f>
        <v>0</v>
      </c>
      <c r="E47" s="69"/>
      <c r="F47" s="70"/>
    </row>
    <row r="48" spans="2:14" x14ac:dyDescent="0.2">
      <c r="B48" s="150" t="s">
        <v>83</v>
      </c>
      <c r="C48" s="152">
        <f>IF(Receipts!$G$51&gt;0,$F$42*SUMIF(Receipts!$C$11:$C$50,Payments!B48,Receipts!$G$11:$G$50)/Receipts!$G$51,0)</f>
        <v>0</v>
      </c>
      <c r="E48" s="69"/>
      <c r="F48" s="70"/>
    </row>
    <row r="49" spans="2:7" x14ac:dyDescent="0.2">
      <c r="B49" s="151" t="s">
        <v>84</v>
      </c>
      <c r="C49" s="153">
        <f>IF(Receipts!$G$51&gt;0,$F$42*SUMIF(Receipts!$C$11:$C$50,Payments!B49,Receipts!$G$11:$G$50)/Receipts!$G$51,0)</f>
        <v>0</v>
      </c>
      <c r="E49" s="69"/>
      <c r="F49" s="70"/>
    </row>
    <row r="50" spans="2:7" ht="15" x14ac:dyDescent="0.25">
      <c r="B50" s="146"/>
      <c r="C50" s="11">
        <f>SUM(C45:C49)</f>
        <v>0</v>
      </c>
      <c r="E50" s="69"/>
      <c r="F50" s="70"/>
    </row>
    <row r="51" spans="2:7" ht="15" x14ac:dyDescent="0.25">
      <c r="B51" s="147"/>
      <c r="C51" s="148"/>
      <c r="D51" s="74"/>
      <c r="E51" s="76"/>
      <c r="F51" s="149"/>
      <c r="G51" s="75"/>
    </row>
    <row r="52" spans="2:7" ht="7.5" customHeight="1" x14ac:dyDescent="0.2">
      <c r="B52" s="16"/>
      <c r="C52" s="4"/>
      <c r="D52" s="69"/>
      <c r="E52" s="69"/>
      <c r="F52" s="70"/>
    </row>
    <row r="53" spans="2:7" ht="15.75" x14ac:dyDescent="0.25">
      <c r="B53" s="169" t="s">
        <v>92</v>
      </c>
      <c r="C53" s="4"/>
      <c r="D53" s="69"/>
      <c r="E53" s="69"/>
      <c r="F53" s="5"/>
    </row>
    <row r="54" spans="2:7" ht="15" customHeight="1" x14ac:dyDescent="0.25">
      <c r="B54" s="71"/>
      <c r="C54" s="4"/>
      <c r="D54" s="69"/>
      <c r="E54" s="69"/>
      <c r="F54" s="5"/>
    </row>
    <row r="55" spans="2:7" ht="15" x14ac:dyDescent="0.25">
      <c r="C55" s="13" t="s">
        <v>64</v>
      </c>
      <c r="D55" s="13" t="s">
        <v>65</v>
      </c>
      <c r="E55" s="13" t="s">
        <v>66</v>
      </c>
      <c r="F55" s="72" t="s">
        <v>17</v>
      </c>
      <c r="G55" s="26" t="s">
        <v>73</v>
      </c>
    </row>
    <row r="56" spans="2:7" x14ac:dyDescent="0.2">
      <c r="B56" s="73" t="s">
        <v>59</v>
      </c>
      <c r="C56" s="96" t="s">
        <v>67</v>
      </c>
      <c r="D56" s="97"/>
      <c r="E56" s="97"/>
      <c r="F56" s="142">
        <f>SUMIF($G$17:$G$41,C56,$F$17:$F$41)</f>
        <v>0</v>
      </c>
      <c r="G56" s="102"/>
    </row>
    <row r="57" spans="2:7" x14ac:dyDescent="0.2">
      <c r="B57" s="73" t="s">
        <v>60</v>
      </c>
      <c r="C57" s="98" t="s">
        <v>68</v>
      </c>
      <c r="D57" s="99"/>
      <c r="E57" s="99"/>
      <c r="F57" s="143">
        <f t="shared" ref="F57:F60" si="1">SUMIF($G$17:$G$41,C57,$F$17:$F$41)</f>
        <v>0</v>
      </c>
      <c r="G57" s="103"/>
    </row>
    <row r="58" spans="2:7" x14ac:dyDescent="0.2">
      <c r="B58" s="73" t="s">
        <v>61</v>
      </c>
      <c r="C58" s="98" t="s">
        <v>69</v>
      </c>
      <c r="D58" s="99"/>
      <c r="E58" s="99"/>
      <c r="F58" s="143">
        <f t="shared" si="1"/>
        <v>0</v>
      </c>
      <c r="G58" s="103"/>
    </row>
    <row r="59" spans="2:7" x14ac:dyDescent="0.2">
      <c r="B59" s="73" t="s">
        <v>62</v>
      </c>
      <c r="C59" s="98" t="s">
        <v>70</v>
      </c>
      <c r="D59" s="99"/>
      <c r="E59" s="99"/>
      <c r="F59" s="143">
        <f t="shared" si="1"/>
        <v>0</v>
      </c>
      <c r="G59" s="103"/>
    </row>
    <row r="60" spans="2:7" x14ac:dyDescent="0.2">
      <c r="B60" s="73" t="s">
        <v>63</v>
      </c>
      <c r="C60" s="100" t="s">
        <v>77</v>
      </c>
      <c r="D60" s="101"/>
      <c r="E60" s="101"/>
      <c r="F60" s="144">
        <f t="shared" si="1"/>
        <v>0</v>
      </c>
      <c r="G60" s="104"/>
    </row>
    <row r="61" spans="2:7" x14ac:dyDescent="0.2">
      <c r="B61" s="74"/>
      <c r="C61" s="75"/>
      <c r="D61" s="76"/>
      <c r="E61" s="76"/>
      <c r="F61" s="74"/>
      <c r="G61" s="75"/>
    </row>
    <row r="62" spans="2:7" x14ac:dyDescent="0.2">
      <c r="B62" s="4"/>
      <c r="C62" s="16"/>
      <c r="D62" s="69"/>
      <c r="E62" s="69"/>
      <c r="F62" s="4"/>
      <c r="G62" s="16"/>
    </row>
    <row r="63" spans="2:7" ht="15.75" x14ac:dyDescent="0.25">
      <c r="B63" s="170" t="s">
        <v>94</v>
      </c>
      <c r="C63" s="4"/>
      <c r="D63" s="69"/>
      <c r="E63" s="69"/>
      <c r="F63" s="4"/>
      <c r="G63" s="16"/>
    </row>
    <row r="64" spans="2:7" x14ac:dyDescent="0.2">
      <c r="B64" s="4"/>
      <c r="D64" s="69"/>
    </row>
    <row r="65" spans="2:6" x14ac:dyDescent="0.2">
      <c r="B65" s="4"/>
      <c r="D65" s="69"/>
    </row>
    <row r="66" spans="2:6" ht="15" x14ac:dyDescent="0.2">
      <c r="B66" s="77" t="s">
        <v>74</v>
      </c>
      <c r="D66" s="105"/>
    </row>
    <row r="67" spans="2:6" ht="15" x14ac:dyDescent="0.2">
      <c r="B67" s="77"/>
      <c r="D67" s="78"/>
    </row>
    <row r="68" spans="2:6" x14ac:dyDescent="0.2">
      <c r="B68" s="4"/>
    </row>
    <row r="69" spans="2:6" ht="15" x14ac:dyDescent="0.2">
      <c r="B69" s="77" t="s">
        <v>75</v>
      </c>
      <c r="C69" s="4"/>
      <c r="D69" s="105"/>
      <c r="E69" s="69"/>
      <c r="F69" s="4"/>
    </row>
    <row r="70" spans="2:6" x14ac:dyDescent="0.2">
      <c r="B70" s="4"/>
      <c r="C70" s="4"/>
      <c r="D70" s="4"/>
      <c r="E70" s="69"/>
      <c r="F70" s="4"/>
    </row>
    <row r="71" spans="2:6" x14ac:dyDescent="0.2">
      <c r="B71" s="4"/>
      <c r="C71" s="4"/>
      <c r="D71" s="4"/>
      <c r="E71" s="69"/>
      <c r="F71" s="4"/>
    </row>
    <row r="72" spans="2:6" x14ac:dyDescent="0.2">
      <c r="B72" s="4"/>
      <c r="C72" s="4"/>
      <c r="D72" s="4"/>
      <c r="E72" s="69"/>
      <c r="F72" s="4"/>
    </row>
    <row r="73" spans="2:6" x14ac:dyDescent="0.2">
      <c r="B73" s="4"/>
      <c r="C73" s="4"/>
      <c r="D73" s="4"/>
      <c r="E73" s="69"/>
      <c r="F73" s="4"/>
    </row>
    <row r="74" spans="2:6" x14ac:dyDescent="0.2">
      <c r="B74" s="4"/>
      <c r="C74" s="4"/>
      <c r="D74" s="4"/>
      <c r="E74" s="69"/>
      <c r="F74" s="4"/>
    </row>
    <row r="75" spans="2:6" x14ac:dyDescent="0.2">
      <c r="B75" s="4"/>
      <c r="C75" s="5"/>
      <c r="D75" s="16"/>
      <c r="E75" s="69"/>
      <c r="F75" s="4"/>
    </row>
    <row r="76" spans="2:6" x14ac:dyDescent="0.2">
      <c r="B76" s="4"/>
      <c r="C76" s="5"/>
      <c r="D76" s="16"/>
      <c r="E76" s="69"/>
      <c r="F76" s="4"/>
    </row>
    <row r="77" spans="2:6" x14ac:dyDescent="0.2">
      <c r="B77" s="4"/>
      <c r="C77" s="5"/>
      <c r="D77" s="16"/>
      <c r="E77" s="69"/>
      <c r="F77" s="4"/>
    </row>
    <row r="78" spans="2:6" x14ac:dyDescent="0.2">
      <c r="B78" s="4"/>
      <c r="C78" s="5"/>
      <c r="D78" s="16"/>
      <c r="E78" s="69"/>
      <c r="F78" s="4"/>
    </row>
  </sheetData>
  <sheetProtection sheet="1" selectLockedCells="1"/>
  <mergeCells count="5">
    <mergeCell ref="B12:G13"/>
    <mergeCell ref="B1:G1"/>
    <mergeCell ref="B3:G3"/>
    <mergeCell ref="B5:G5"/>
    <mergeCell ref="B7:G7"/>
  </mergeCells>
  <dataValidations count="1">
    <dataValidation type="list" allowBlank="1" showInputMessage="1" showErrorMessage="1" sqref="G17:G41" xr:uid="{752A085B-8E9E-4C5B-BFD2-27308DDF32C1}">
      <formula1>$N$18:$N$25</formula1>
    </dataValidation>
  </dataValidations>
  <pageMargins left="0.25" right="0.25" top="0.75" bottom="0.75" header="0.3" footer="0.3"/>
  <pageSetup scale="74" fitToHeight="0" orientation="portrait" r:id="rId1"/>
  <ignoredErrors>
    <ignoredError sqref="B17:B4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Receipts</vt:lpstr>
      <vt:lpstr>Payments</vt:lpstr>
      <vt:lpstr>Payments!Print_Area</vt:lpstr>
      <vt:lpstr>Receipts!Print_Area</vt:lpstr>
      <vt:lpstr>Summary!Print_Area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SKD</dc:creator>
  <cp:lastModifiedBy>ChrIStiaN</cp:lastModifiedBy>
  <cp:lastPrinted>2017-10-31T22:30:18Z</cp:lastPrinted>
  <dcterms:created xsi:type="dcterms:W3CDTF">2012-11-14T08:59:19Z</dcterms:created>
  <dcterms:modified xsi:type="dcterms:W3CDTF">2017-10-31T22:31:16Z</dcterms:modified>
</cp:coreProperties>
</file>